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2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4" l="1"/>
  <c r="H278" i="4"/>
  <c r="G278" i="4"/>
  <c r="F278" i="4"/>
  <c r="H279" i="4"/>
  <c r="G279" i="4"/>
  <c r="F279" i="4"/>
  <c r="F252" i="4"/>
  <c r="H256" i="4"/>
  <c r="G256" i="4"/>
  <c r="F256" i="4"/>
  <c r="H257" i="4"/>
  <c r="G257" i="4"/>
  <c r="F257" i="4"/>
  <c r="G140" i="4"/>
  <c r="G141" i="4"/>
  <c r="F141" i="4"/>
  <c r="F140" i="4" s="1"/>
  <c r="H142" i="4"/>
  <c r="H141" i="4" s="1"/>
  <c r="H140" i="4" s="1"/>
  <c r="G142" i="4"/>
  <c r="F142" i="4"/>
  <c r="F221" i="2"/>
  <c r="E221" i="2"/>
  <c r="D221" i="2"/>
  <c r="F225" i="2"/>
  <c r="E225" i="2"/>
  <c r="D225" i="2"/>
  <c r="F226" i="2"/>
  <c r="E226" i="2"/>
  <c r="D226" i="2"/>
  <c r="F206" i="2"/>
  <c r="E206" i="2"/>
  <c r="D206" i="2"/>
  <c r="F207" i="2"/>
  <c r="E207" i="2"/>
  <c r="D207" i="2"/>
  <c r="F252" i="2"/>
  <c r="E252" i="2"/>
  <c r="D252" i="2"/>
  <c r="F274" i="2"/>
  <c r="E274" i="2"/>
  <c r="D274" i="2"/>
  <c r="F275" i="2"/>
  <c r="E275" i="2"/>
  <c r="D275" i="2"/>
  <c r="F276" i="2"/>
  <c r="E276" i="2"/>
  <c r="D276" i="2"/>
  <c r="E75" i="1"/>
  <c r="D75" i="1"/>
  <c r="C75" i="1"/>
  <c r="G272" i="4" l="1"/>
  <c r="H273" i="4"/>
  <c r="H272" i="4" s="1"/>
  <c r="G273" i="4"/>
  <c r="F273" i="4"/>
  <c r="F272" i="4" s="1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F229" i="2" l="1"/>
  <c r="F228" i="2" s="1"/>
  <c r="E229" i="2"/>
  <c r="E228" i="2" s="1"/>
  <c r="D229" i="2"/>
  <c r="D228" i="2" s="1"/>
  <c r="H260" i="4"/>
  <c r="H259" i="4" s="1"/>
  <c r="G260" i="4"/>
  <c r="G259" i="4" s="1"/>
  <c r="F260" i="4"/>
  <c r="F259" i="4" s="1"/>
  <c r="F210" i="2"/>
  <c r="F209" i="2" s="1"/>
  <c r="E210" i="2"/>
  <c r="E209" i="2" s="1"/>
  <c r="D210" i="2"/>
  <c r="D209" i="2" s="1"/>
  <c r="F281" i="4" l="1"/>
  <c r="H282" i="4"/>
  <c r="H281" i="4" s="1"/>
  <c r="G282" i="4"/>
  <c r="G281" i="4" s="1"/>
  <c r="F282" i="4"/>
  <c r="H266" i="4"/>
  <c r="H265" i="4" s="1"/>
  <c r="G266" i="4"/>
  <c r="G265" i="4" s="1"/>
  <c r="F266" i="4"/>
  <c r="F265" i="4" s="1"/>
  <c r="F197" i="2"/>
  <c r="E197" i="2"/>
  <c r="F232" i="2"/>
  <c r="F231" i="2" s="1"/>
  <c r="E232" i="2"/>
  <c r="E231" i="2" s="1"/>
  <c r="D232" i="2"/>
  <c r="D231" i="2" s="1"/>
  <c r="F216" i="2"/>
  <c r="F215" i="2" s="1"/>
  <c r="E216" i="2"/>
  <c r="E215" i="2" s="1"/>
  <c r="D216" i="2"/>
  <c r="D215" i="2" s="1"/>
  <c r="F347" i="4" l="1"/>
  <c r="F346" i="4" s="1"/>
  <c r="F345" i="4" s="1"/>
  <c r="H345" i="4"/>
  <c r="G345" i="4"/>
  <c r="F344" i="4"/>
  <c r="F343" i="4" s="1"/>
  <c r="F342" i="4" s="1"/>
  <c r="H340" i="4"/>
  <c r="H339" i="4" s="1"/>
  <c r="H338" i="4" s="1"/>
  <c r="H337" i="4" s="1"/>
  <c r="H336" i="4" s="1"/>
  <c r="H335" i="4" s="1"/>
  <c r="H334" i="4" s="1"/>
  <c r="G340" i="4"/>
  <c r="G339" i="4" s="1"/>
  <c r="G338" i="4" s="1"/>
  <c r="G337" i="4" s="1"/>
  <c r="G336" i="4" s="1"/>
  <c r="G335" i="4" s="1"/>
  <c r="G334" i="4" s="1"/>
  <c r="F340" i="4"/>
  <c r="F339" i="4" s="1"/>
  <c r="F338" i="4"/>
  <c r="F337" i="4" s="1"/>
  <c r="F336" i="4" s="1"/>
  <c r="F335" i="4" s="1"/>
  <c r="F334" i="4" s="1"/>
  <c r="H332" i="4"/>
  <c r="H331" i="4" s="1"/>
  <c r="H330" i="4" s="1"/>
  <c r="G332" i="4"/>
  <c r="G331" i="4" s="1"/>
  <c r="G330" i="4" s="1"/>
  <c r="F332" i="4"/>
  <c r="F331" i="4" s="1"/>
  <c r="F330" i="4" s="1"/>
  <c r="H328" i="4"/>
  <c r="H327" i="4" s="1"/>
  <c r="H326" i="4" s="1"/>
  <c r="G328" i="4"/>
  <c r="G327" i="4" s="1"/>
  <c r="G326" i="4" s="1"/>
  <c r="F328" i="4"/>
  <c r="F327" i="4" s="1"/>
  <c r="F326" i="4" s="1"/>
  <c r="H321" i="4"/>
  <c r="H320" i="4" s="1"/>
  <c r="H319" i="4" s="1"/>
  <c r="H318" i="4" s="1"/>
  <c r="H317" i="4" s="1"/>
  <c r="H316" i="4" s="1"/>
  <c r="G321" i="4"/>
  <c r="G320" i="4" s="1"/>
  <c r="G319" i="4" s="1"/>
  <c r="F321" i="4"/>
  <c r="F320" i="4" s="1"/>
  <c r="F319" i="4" s="1"/>
  <c r="F318" i="4" s="1"/>
  <c r="F317" i="4" s="1"/>
  <c r="F316" i="4" s="1"/>
  <c r="H314" i="4"/>
  <c r="H313" i="4" s="1"/>
  <c r="H312" i="4" s="1"/>
  <c r="G314" i="4"/>
  <c r="G313" i="4" s="1"/>
  <c r="G312" i="4" s="1"/>
  <c r="F314" i="4"/>
  <c r="F313" i="4" s="1"/>
  <c r="F312" i="4" s="1"/>
  <c r="F311" i="4" s="1"/>
  <c r="F310" i="4" s="1"/>
  <c r="H306" i="4"/>
  <c r="H305" i="4" s="1"/>
  <c r="H304" i="4" s="1"/>
  <c r="G306" i="4"/>
  <c r="G305" i="4" s="1"/>
  <c r="G304" i="4" s="1"/>
  <c r="F306" i="4"/>
  <c r="F305" i="4" s="1"/>
  <c r="F304" i="4" s="1"/>
  <c r="H302" i="4"/>
  <c r="H301" i="4" s="1"/>
  <c r="H300" i="4" s="1"/>
  <c r="G302" i="4"/>
  <c r="G301" i="4" s="1"/>
  <c r="G300" i="4" s="1"/>
  <c r="F302" i="4"/>
  <c r="F301" i="4" s="1"/>
  <c r="F300" i="4" s="1"/>
  <c r="H298" i="4"/>
  <c r="H297" i="4" s="1"/>
  <c r="H296" i="4" s="1"/>
  <c r="G298" i="4"/>
  <c r="G297" i="4" s="1"/>
  <c r="G296" i="4" s="1"/>
  <c r="F298" i="4"/>
  <c r="F297" i="4" s="1"/>
  <c r="F296" i="4" s="1"/>
  <c r="H291" i="4"/>
  <c r="H290" i="4" s="1"/>
  <c r="H289" i="4" s="1"/>
  <c r="H288" i="4" s="1"/>
  <c r="H287" i="4" s="1"/>
  <c r="G291" i="4"/>
  <c r="G290" i="4" s="1"/>
  <c r="G289" i="4" s="1"/>
  <c r="G288" i="4" s="1"/>
  <c r="G287" i="4" s="1"/>
  <c r="F291" i="4"/>
  <c r="F290" i="4" s="1"/>
  <c r="F289" i="4" s="1"/>
  <c r="F288" i="4" s="1"/>
  <c r="F287" i="4" s="1"/>
  <c r="H285" i="4"/>
  <c r="H284" i="4" s="1"/>
  <c r="G285" i="4"/>
  <c r="G284" i="4" s="1"/>
  <c r="F285" i="4"/>
  <c r="F284" i="4" s="1"/>
  <c r="H276" i="4"/>
  <c r="G276" i="4"/>
  <c r="F276" i="4"/>
  <c r="H275" i="4"/>
  <c r="G275" i="4"/>
  <c r="F275" i="4"/>
  <c r="H271" i="4"/>
  <c r="G271" i="4"/>
  <c r="H269" i="4"/>
  <c r="H268" i="4" s="1"/>
  <c r="G269" i="4"/>
  <c r="G268" i="4" s="1"/>
  <c r="F269" i="4"/>
  <c r="F268" i="4" s="1"/>
  <c r="H263" i="4"/>
  <c r="H262" i="4" s="1"/>
  <c r="G263" i="4"/>
  <c r="G262" i="4" s="1"/>
  <c r="F263" i="4"/>
  <c r="F262" i="4" s="1"/>
  <c r="H254" i="4"/>
  <c r="G254" i="4"/>
  <c r="F254" i="4"/>
  <c r="H253" i="4"/>
  <c r="G253" i="4"/>
  <c r="F253" i="4"/>
  <c r="H252" i="4"/>
  <c r="G252" i="4"/>
  <c r="H250" i="4"/>
  <c r="G250" i="4"/>
  <c r="F250" i="4"/>
  <c r="H249" i="4"/>
  <c r="G249" i="4"/>
  <c r="F249" i="4"/>
  <c r="H248" i="4"/>
  <c r="G248" i="4"/>
  <c r="F248" i="4"/>
  <c r="F247" i="4" s="1"/>
  <c r="H247" i="4"/>
  <c r="G247" i="4"/>
  <c r="F245" i="4"/>
  <c r="F244" i="4"/>
  <c r="F243" i="4"/>
  <c r="H241" i="4"/>
  <c r="H240" i="4" s="1"/>
  <c r="H239" i="4" s="1"/>
  <c r="H238" i="4" s="1"/>
  <c r="G241" i="4"/>
  <c r="G240" i="4" s="1"/>
  <c r="G239" i="4" s="1"/>
  <c r="G238" i="4" s="1"/>
  <c r="F241" i="4"/>
  <c r="F240" i="4" s="1"/>
  <c r="F239" i="4" s="1"/>
  <c r="H236" i="4"/>
  <c r="H235" i="4" s="1"/>
  <c r="H234" i="4" s="1"/>
  <c r="H233" i="4" s="1"/>
  <c r="G236" i="4"/>
  <c r="G235" i="4" s="1"/>
  <c r="G234" i="4" s="1"/>
  <c r="G233" i="4" s="1"/>
  <c r="F236" i="4"/>
  <c r="F235" i="4" s="1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H226" i="4" s="1"/>
  <c r="G227" i="4"/>
  <c r="G226" i="4" s="1"/>
  <c r="F227" i="4"/>
  <c r="F226" i="4" s="1"/>
  <c r="H224" i="4"/>
  <c r="H223" i="4" s="1"/>
  <c r="G224" i="4"/>
  <c r="G223" i="4" s="1"/>
  <c r="F224" i="4"/>
  <c r="F223" i="4" s="1"/>
  <c r="H219" i="4"/>
  <c r="H218" i="4" s="1"/>
  <c r="H217" i="4" s="1"/>
  <c r="H216" i="4" s="1"/>
  <c r="G219" i="4"/>
  <c r="G218" i="4" s="1"/>
  <c r="G217" i="4" s="1"/>
  <c r="G216" i="4" s="1"/>
  <c r="F219" i="4"/>
  <c r="F218" i="4" s="1"/>
  <c r="F217" i="4" s="1"/>
  <c r="F216" i="4" s="1"/>
  <c r="H213" i="4"/>
  <c r="H212" i="4" s="1"/>
  <c r="H211" i="4" s="1"/>
  <c r="H210" i="4" s="1"/>
  <c r="H209" i="4" s="1"/>
  <c r="G213" i="4"/>
  <c r="G212" i="4" s="1"/>
  <c r="G211" i="4" s="1"/>
  <c r="G210" i="4" s="1"/>
  <c r="G209" i="4" s="1"/>
  <c r="F213" i="4"/>
  <c r="F212" i="4" s="1"/>
  <c r="F211" i="4" s="1"/>
  <c r="F210" i="4" s="1"/>
  <c r="F209" i="4" s="1"/>
  <c r="H206" i="4"/>
  <c r="G206" i="4"/>
  <c r="F206" i="4"/>
  <c r="H205" i="4"/>
  <c r="H204" i="4" s="1"/>
  <c r="H203" i="4" s="1"/>
  <c r="H202" i="4" s="1"/>
  <c r="G205" i="4"/>
  <c r="G204" i="4" s="1"/>
  <c r="G203" i="4" s="1"/>
  <c r="G202" i="4" s="1"/>
  <c r="F205" i="4"/>
  <c r="F204" i="4" s="1"/>
  <c r="F203" i="4" s="1"/>
  <c r="F202" i="4" s="1"/>
  <c r="H200" i="4"/>
  <c r="H199" i="4" s="1"/>
  <c r="H198" i="4" s="1"/>
  <c r="H197" i="4" s="1"/>
  <c r="G200" i="4"/>
  <c r="G199" i="4" s="1"/>
  <c r="G198" i="4" s="1"/>
  <c r="G197" i="4" s="1"/>
  <c r="F200" i="4"/>
  <c r="F199" i="4" s="1"/>
  <c r="F198" i="4" s="1"/>
  <c r="F197" i="4" s="1"/>
  <c r="H195" i="4"/>
  <c r="H194" i="4" s="1"/>
  <c r="H193" i="4" s="1"/>
  <c r="G195" i="4"/>
  <c r="G194" i="4" s="1"/>
  <c r="G193" i="4" s="1"/>
  <c r="F195" i="4"/>
  <c r="F194" i="4" s="1"/>
  <c r="F193" i="4" s="1"/>
  <c r="H191" i="4"/>
  <c r="H190" i="4" s="1"/>
  <c r="H189" i="4" s="1"/>
  <c r="H168" i="4" s="1"/>
  <c r="H167" i="4" s="1"/>
  <c r="G191" i="4"/>
  <c r="G190" i="4" s="1"/>
  <c r="G189" i="4" s="1"/>
  <c r="G168" i="4" s="1"/>
  <c r="G167" i="4" s="1"/>
  <c r="F191" i="4"/>
  <c r="F190" i="4" s="1"/>
  <c r="F189" i="4" s="1"/>
  <c r="H187" i="4"/>
  <c r="G187" i="4"/>
  <c r="F187" i="4"/>
  <c r="H186" i="4"/>
  <c r="G186" i="4"/>
  <c r="F186" i="4"/>
  <c r="H184" i="4"/>
  <c r="G184" i="4"/>
  <c r="F184" i="4"/>
  <c r="H183" i="4"/>
  <c r="G183" i="4"/>
  <c r="F183" i="4"/>
  <c r="H181" i="4"/>
  <c r="H180" i="4" s="1"/>
  <c r="G181" i="4"/>
  <c r="G180" i="4" s="1"/>
  <c r="F181" i="4"/>
  <c r="F180" i="4" s="1"/>
  <c r="F179" i="4" s="1"/>
  <c r="H177" i="4"/>
  <c r="H176" i="4" s="1"/>
  <c r="G177" i="4"/>
  <c r="G176" i="4" s="1"/>
  <c r="F177" i="4"/>
  <c r="F176" i="4" s="1"/>
  <c r="H174" i="4"/>
  <c r="H173" i="4" s="1"/>
  <c r="G174" i="4"/>
  <c r="G173" i="4" s="1"/>
  <c r="F174" i="4"/>
  <c r="F173" i="4" s="1"/>
  <c r="H171" i="4"/>
  <c r="H170" i="4" s="1"/>
  <c r="G171" i="4"/>
  <c r="G170" i="4" s="1"/>
  <c r="F171" i="4"/>
  <c r="F170" i="4" s="1"/>
  <c r="H169" i="4"/>
  <c r="G169" i="4"/>
  <c r="H164" i="4"/>
  <c r="G164" i="4"/>
  <c r="G163" i="4" s="1"/>
  <c r="G162" i="4" s="1"/>
  <c r="F164" i="4"/>
  <c r="F163" i="4" s="1"/>
  <c r="F162" i="4" s="1"/>
  <c r="F161" i="4" s="1"/>
  <c r="F160" i="4" s="1"/>
  <c r="H163" i="4"/>
  <c r="H162" i="4" s="1"/>
  <c r="H161" i="4"/>
  <c r="H160" i="4" s="1"/>
  <c r="G161" i="4"/>
  <c r="G160" i="4" s="1"/>
  <c r="H158" i="4"/>
  <c r="H157" i="4" s="1"/>
  <c r="H156" i="4" s="1"/>
  <c r="H155" i="4" s="1"/>
  <c r="H154" i="4" s="1"/>
  <c r="G158" i="4"/>
  <c r="G157" i="4" s="1"/>
  <c r="G156" i="4" s="1"/>
  <c r="G155" i="4" s="1"/>
  <c r="G154" i="4" s="1"/>
  <c r="F158" i="4"/>
  <c r="F157" i="4" s="1"/>
  <c r="F156" i="4" s="1"/>
  <c r="F155" i="4" s="1"/>
  <c r="F154" i="4" s="1"/>
  <c r="H151" i="4"/>
  <c r="G151" i="4"/>
  <c r="F151" i="4"/>
  <c r="H149" i="4"/>
  <c r="G149" i="4"/>
  <c r="F149" i="4"/>
  <c r="H138" i="4"/>
  <c r="H137" i="4" s="1"/>
  <c r="H135" i="4" s="1"/>
  <c r="G138" i="4"/>
  <c r="G137" i="4" s="1"/>
  <c r="G135" i="4" s="1"/>
  <c r="F138" i="4"/>
  <c r="F137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H295" i="4" l="1"/>
  <c r="H293" i="4" s="1"/>
  <c r="F24" i="4"/>
  <c r="F23" i="4" s="1"/>
  <c r="F22" i="4" s="1"/>
  <c r="F21" i="4" s="1"/>
  <c r="H43" i="4"/>
  <c r="H90" i="4"/>
  <c r="H89" i="4" s="1"/>
  <c r="H88" i="4" s="1"/>
  <c r="F136" i="4"/>
  <c r="F135" i="4"/>
  <c r="G295" i="4"/>
  <c r="H83" i="4"/>
  <c r="H82" i="4" s="1"/>
  <c r="G153" i="4"/>
  <c r="H148" i="4"/>
  <c r="H147" i="4" s="1"/>
  <c r="H146" i="4" s="1"/>
  <c r="H145" i="4" s="1"/>
  <c r="H144" i="4" s="1"/>
  <c r="F38" i="4"/>
  <c r="H75" i="4"/>
  <c r="G83" i="4"/>
  <c r="G82" i="4" s="1"/>
  <c r="G69" i="4"/>
  <c r="G68" i="4" s="1"/>
  <c r="H69" i="4"/>
  <c r="H68" i="4" s="1"/>
  <c r="G318" i="4"/>
  <c r="G317" i="4" s="1"/>
  <c r="G316" i="4" s="1"/>
  <c r="G311" i="4"/>
  <c r="H294" i="4"/>
  <c r="H311" i="4"/>
  <c r="H31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8" i="4"/>
  <c r="F147" i="4" s="1"/>
  <c r="F146" i="4" s="1"/>
  <c r="F145" i="4" s="1"/>
  <c r="F144" i="4" s="1"/>
  <c r="H153" i="4"/>
  <c r="F238" i="4"/>
  <c r="H325" i="4"/>
  <c r="H324" i="4" s="1"/>
  <c r="H323" i="4" s="1"/>
  <c r="H37" i="4"/>
  <c r="H32" i="4" s="1"/>
  <c r="H31" i="4" s="1"/>
  <c r="H30" i="4" s="1"/>
  <c r="F222" i="4"/>
  <c r="F221" i="4" s="1"/>
  <c r="F295" i="4"/>
  <c r="F294" i="4" s="1"/>
  <c r="G325" i="4"/>
  <c r="G324" i="4" s="1"/>
  <c r="G32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53" i="4"/>
  <c r="H166" i="4"/>
  <c r="G95" i="4"/>
  <c r="F169" i="4"/>
  <c r="F168" i="4" s="1"/>
  <c r="F95" i="4"/>
  <c r="G222" i="4"/>
  <c r="G221" i="4" s="1"/>
  <c r="G215" i="4" s="1"/>
  <c r="G208" i="4" s="1"/>
  <c r="G166" i="4"/>
  <c r="H95" i="4"/>
  <c r="H136" i="4"/>
  <c r="G293" i="4"/>
  <c r="G294" i="4"/>
  <c r="F75" i="4"/>
  <c r="G148" i="4"/>
  <c r="G147" i="4" s="1"/>
  <c r="G146" i="4" s="1"/>
  <c r="G145" i="4" s="1"/>
  <c r="G144" i="4" s="1"/>
  <c r="F325" i="4"/>
  <c r="F324" i="4" s="1"/>
  <c r="F323" i="4" s="1"/>
  <c r="G75" i="4"/>
  <c r="G136" i="4"/>
  <c r="H222" i="4"/>
  <c r="H221" i="4" s="1"/>
  <c r="H215" i="4" s="1"/>
  <c r="H208" i="4" s="1"/>
  <c r="F309" i="4"/>
  <c r="F30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D127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D186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3" i="2"/>
  <c r="D212" i="2" s="1"/>
  <c r="E213" i="2"/>
  <c r="E212" i="2" s="1"/>
  <c r="F213" i="2"/>
  <c r="F212" i="2" s="1"/>
  <c r="D219" i="2"/>
  <c r="D218" i="2" s="1"/>
  <c r="D202" i="2" s="1"/>
  <c r="E219" i="2"/>
  <c r="E218" i="2" s="1"/>
  <c r="F219" i="2"/>
  <c r="F218" i="2" s="1"/>
  <c r="D222" i="2"/>
  <c r="E222" i="2"/>
  <c r="F222" i="2"/>
  <c r="D223" i="2"/>
  <c r="E223" i="2"/>
  <c r="F223" i="2"/>
  <c r="D235" i="2"/>
  <c r="D234" i="2" s="1"/>
  <c r="E235" i="2"/>
  <c r="E234" i="2" s="1"/>
  <c r="F235" i="2"/>
  <c r="F234" i="2" s="1"/>
  <c r="D240" i="2"/>
  <c r="D239" i="2" s="1"/>
  <c r="E240" i="2"/>
  <c r="E239" i="2" s="1"/>
  <c r="F240" i="2"/>
  <c r="F239" i="2" s="1"/>
  <c r="D243" i="2"/>
  <c r="D242" i="2" s="1"/>
  <c r="E243" i="2"/>
  <c r="E242" i="2" s="1"/>
  <c r="F243" i="2"/>
  <c r="F242" i="2" s="1"/>
  <c r="D248" i="2"/>
  <c r="D247" i="2" s="1"/>
  <c r="D246" i="2" s="1"/>
  <c r="D245" i="2" s="1"/>
  <c r="E248" i="2"/>
  <c r="F248" i="2"/>
  <c r="D250" i="2"/>
  <c r="E250" i="2"/>
  <c r="F250" i="2"/>
  <c r="F247" i="2" s="1"/>
  <c r="F246" i="2" s="1"/>
  <c r="F245" i="2" s="1"/>
  <c r="D255" i="2"/>
  <c r="D254" i="2" s="1"/>
  <c r="E255" i="2"/>
  <c r="E254" i="2" s="1"/>
  <c r="F255" i="2"/>
  <c r="F254" i="2" s="1"/>
  <c r="D258" i="2"/>
  <c r="D257" i="2" s="1"/>
  <c r="E258" i="2"/>
  <c r="E257" i="2" s="1"/>
  <c r="F258" i="2"/>
  <c r="F257" i="2" s="1"/>
  <c r="D261" i="2"/>
  <c r="D260" i="2" s="1"/>
  <c r="E261" i="2"/>
  <c r="E260" i="2" s="1"/>
  <c r="F261" i="2"/>
  <c r="F260" i="2" s="1"/>
  <c r="D264" i="2"/>
  <c r="D263" i="2" s="1"/>
  <c r="E264" i="2"/>
  <c r="E263" i="2" s="1"/>
  <c r="F264" i="2"/>
  <c r="F263" i="2" s="1"/>
  <c r="D268" i="2"/>
  <c r="D267" i="2" s="1"/>
  <c r="D266" i="2" s="1"/>
  <c r="E268" i="2"/>
  <c r="E267" i="2" s="1"/>
  <c r="E266" i="2" s="1"/>
  <c r="F268" i="2"/>
  <c r="F267" i="2" s="1"/>
  <c r="F266" i="2" s="1"/>
  <c r="D272" i="2"/>
  <c r="D271" i="2" s="1"/>
  <c r="D270" i="2" s="1"/>
  <c r="E272" i="2"/>
  <c r="E271" i="2" s="1"/>
  <c r="E270" i="2" s="1"/>
  <c r="F272" i="2"/>
  <c r="F271" i="2" s="1"/>
  <c r="F270" i="2" s="1"/>
  <c r="E278" i="2"/>
  <c r="D279" i="2"/>
  <c r="D278" i="2" s="1"/>
  <c r="E279" i="2"/>
  <c r="F279" i="2"/>
  <c r="F278" i="2" s="1"/>
  <c r="D280" i="2"/>
  <c r="E280" i="2"/>
  <c r="F280" i="2"/>
  <c r="E283" i="2"/>
  <c r="E282" i="2" s="1"/>
  <c r="D284" i="2"/>
  <c r="D283" i="2" s="1"/>
  <c r="D282" i="2" s="1"/>
  <c r="E284" i="2"/>
  <c r="F284" i="2"/>
  <c r="F283" i="2" s="1"/>
  <c r="F282" i="2" s="1"/>
  <c r="G67" i="4" l="1"/>
  <c r="G66" i="4" s="1"/>
  <c r="G65" i="4" s="1"/>
  <c r="G20" i="4" s="1"/>
  <c r="H309" i="4"/>
  <c r="H308" i="4" s="1"/>
  <c r="F215" i="4"/>
  <c r="F208" i="4" s="1"/>
  <c r="D173" i="2"/>
  <c r="D126" i="2"/>
  <c r="E238" i="2"/>
  <c r="E237" i="2" s="1"/>
  <c r="D197" i="2"/>
  <c r="D145" i="2"/>
  <c r="H67" i="4"/>
  <c r="H66" i="4" s="1"/>
  <c r="H65" i="4" s="1"/>
  <c r="H20" i="4" s="1"/>
  <c r="F67" i="4"/>
  <c r="F66" i="4" s="1"/>
  <c r="F293" i="4"/>
  <c r="F167" i="4"/>
  <c r="F166" i="4" s="1"/>
  <c r="D156" i="2"/>
  <c r="D155" i="2" s="1"/>
  <c r="G309" i="4"/>
  <c r="G308" i="4" s="1"/>
  <c r="G310" i="4"/>
  <c r="F253" i="2"/>
  <c r="E247" i="2"/>
  <c r="E246" i="2" s="1"/>
  <c r="E245" i="2" s="1"/>
  <c r="F186" i="2"/>
  <c r="E60" i="2"/>
  <c r="E59" i="2" s="1"/>
  <c r="E58" i="2" s="1"/>
  <c r="E44" i="2"/>
  <c r="E43" i="2" s="1"/>
  <c r="E253" i="2"/>
  <c r="E30" i="2"/>
  <c r="F44" i="2"/>
  <c r="F43" i="2" s="1"/>
  <c r="F173" i="2"/>
  <c r="E97" i="2"/>
  <c r="E96" i="2" s="1"/>
  <c r="F49" i="2"/>
  <c r="F144" i="2"/>
  <c r="F115" i="2"/>
  <c r="F114" i="2" s="1"/>
  <c r="E126" i="2"/>
  <c r="E82" i="2"/>
  <c r="E144" i="2"/>
  <c r="D82" i="2"/>
  <c r="D49" i="2"/>
  <c r="F126" i="2"/>
  <c r="E115" i="2"/>
  <c r="E114" i="2" s="1"/>
  <c r="D21" i="2"/>
  <c r="D16" i="2" s="1"/>
  <c r="D115" i="2"/>
  <c r="D114" i="2" s="1"/>
  <c r="D97" i="2"/>
  <c r="D96" i="2" s="1"/>
  <c r="E65" i="2"/>
  <c r="E21" i="2"/>
  <c r="E173" i="2"/>
  <c r="F82" i="2"/>
  <c r="F65" i="2"/>
  <c r="D65" i="2"/>
  <c r="D253" i="2"/>
  <c r="D238" i="2"/>
  <c r="D237" i="2" s="1"/>
  <c r="F97" i="2"/>
  <c r="F96" i="2" s="1"/>
  <c r="E49" i="2"/>
  <c r="F238" i="2"/>
  <c r="F237" i="2" s="1"/>
  <c r="F21" i="2"/>
  <c r="F60" i="2"/>
  <c r="F59" i="2" s="1"/>
  <c r="F58" i="2" s="1"/>
  <c r="H350" i="4" l="1"/>
  <c r="H19" i="4" s="1"/>
  <c r="F65" i="4"/>
  <c r="F20" i="4" s="1"/>
  <c r="F350" i="4" s="1"/>
  <c r="F19" i="4" s="1"/>
  <c r="D15" i="2"/>
  <c r="D144" i="2"/>
  <c r="D287" i="2" s="1"/>
  <c r="G350" i="4"/>
  <c r="G19" i="4" s="1"/>
  <c r="E16" i="2"/>
  <c r="E15" i="2" s="1"/>
  <c r="E287" i="2" s="1"/>
  <c r="F16" i="2"/>
  <c r="F15" i="2" s="1"/>
  <c r="F28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7" i="1"/>
  <c r="E16" i="1"/>
  <c r="E59" i="1"/>
  <c r="E58" i="1" s="1"/>
  <c r="C77" i="1"/>
  <c r="E77" i="1" l="1"/>
</calcChain>
</file>

<file path=xl/sharedStrings.xml><?xml version="1.0" encoding="utf-8"?>
<sst xmlns="http://schemas.openxmlformats.org/spreadsheetml/2006/main" count="2037" uniqueCount="541">
  <si>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</si>
  <si>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</si>
  <si>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</si>
  <si>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</si>
  <si>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</si>
  <si>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</si>
  <si>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</si>
  <si>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</si>
  <si>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</si>
  <si>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</si>
  <si>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</si>
  <si>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</si>
  <si>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</si>
  <si>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</si>
  <si>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</si>
  <si>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</si>
  <si>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</si>
  <si>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</si>
  <si>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</si>
  <si>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</si>
  <si>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</si>
  <si>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</si>
  <si>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</si>
  <si>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</si>
  <si>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</si>
  <si>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</si>
  <si>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</si>
  <si>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</si>
  <si>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</si>
  <si>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</si>
  <si>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</si>
  <si>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</si>
  <si>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</si>
  <si>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</si>
  <si>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</si>
  <si>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</si>
  <si>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</si>
  <si>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</si>
  <si>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</si>
  <si>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</si>
  <si>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</si>
  <si>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</si>
  <si>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</si>
  <si>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</si>
  <si>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</si>
  <si>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</si>
  <si>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</si>
  <si>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</si>
  <si>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</si>
  <si>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</si>
  <si>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</si>
  <si>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</si>
  <si>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</si>
  <si>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</si>
  <si>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</si>
  <si>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</si>
  <si>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</si>
  <si>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</si>
  <si>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</si>
  <si>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</si>
  <si>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</si>
  <si>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</si>
  <si>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</si>
  <si>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</si>
  <si>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</si>
  <si>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</si>
  <si>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</si>
  <si>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</si>
  <si>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</si>
  <si>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</si>
  <si>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</si>
  <si>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</si>
  <si>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</si>
  <si>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</si>
  <si>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</si>
  <si>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</si>
  <si>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</si>
  <si>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</si>
  <si>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</si>
  <si>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</si>
  <si>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</si>
  <si>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</si>
  <si>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</si>
  <si>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</si>
  <si>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</si>
  <si>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</si>
  <si>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</si>
  <si>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</si>
  <si>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</si>
  <si>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</si>
  <si>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</si>
  <si>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</si>
  <si>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</si>
  <si>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</si>
  <si>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</si>
  <si>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</si>
  <si>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</si>
  <si>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</si>
  <si>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</si>
  <si>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</si>
  <si>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</si>
  <si>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</si>
  <si>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</si>
  <si>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</si>
  <si>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</si>
  <si>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</si>
  <si>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</si>
  <si>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</si>
  <si>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</si>
  <si>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</si>
  <si>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</si>
  <si>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</si>
  <si>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</si>
  <si>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</si>
  <si>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</si>
  <si>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</si>
  <si>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</si>
  <si>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</si>
  <si>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</si>
  <si>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</si>
  <si>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</si>
  <si>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</si>
  <si>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</si>
  <si>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</si>
  <si>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</si>
  <si>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</si>
  <si>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</si>
  <si>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</si>
  <si>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</si>
  <si>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</si>
  <si>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</si>
  <si>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</si>
  <si>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</si>
  <si>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</si>
  <si>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</si>
  <si>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</si>
  <si>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</si>
  <si>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</si>
  <si>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</si>
  <si>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</si>
  <si>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</si>
  <si>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</si>
  <si>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</si>
  <si>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</si>
  <si>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</si>
  <si>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</si>
  <si>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</si>
  <si>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</si>
  <si>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</si>
  <si>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</si>
  <si>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</si>
  <si>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</si>
  <si>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</si>
  <si>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</si>
  <si>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</si>
  <si>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</si>
  <si>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</si>
  <si>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</si>
  <si>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</si>
  <si>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</si>
  <si>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</si>
  <si>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</si>
  <si>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</si>
  <si>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</si>
  <si>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</si>
  <si>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</si>
  <si>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</si>
  <si>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</si>
  <si>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</si>
  <si>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</si>
  <si>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</si>
  <si>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</si>
  <si>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</si>
  <si>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</si>
  <si>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</si>
  <si>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</si>
  <si>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</si>
  <si>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</si>
  <si>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</si>
  <si>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</si>
  <si>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</si>
  <si>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</si>
  <si>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</si>
  <si>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</si>
  <si>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</si>
  <si>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</si>
  <si>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</si>
  <si>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</si>
  <si>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</si>
  <si>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</si>
  <si>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</si>
  <si>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</si>
  <si>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</si>
  <si>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</si>
  <si>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</si>
  <si>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</si>
  <si>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</si>
  <si>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</si>
  <si>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</si>
  <si>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</si>
  <si>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</si>
  <si>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</si>
  <si>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</si>
  <si>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</si>
  <si>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</si>
  <si>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</si>
  <si>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</si>
  <si>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</si>
  <si>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</si>
  <si>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</si>
  <si>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</si>
  <si>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</si>
  <si>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</si>
  <si>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</si>
  <si>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</si>
  <si>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</si>
  <si>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</si>
  <si>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</si>
  <si>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</si>
  <si>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</si>
  <si>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</si>
  <si>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</si>
  <si>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</si>
  <si>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</si>
  <si>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</si>
  <si>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</si>
  <si>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</si>
  <si>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</si>
  <si>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</si>
  <si>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</si>
  <si>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</si>
  <si>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</si>
  <si>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</si>
  <si>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</si>
  <si>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</si>
  <si>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</si>
  <si>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</si>
  <si>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</si>
  <si>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</si>
  <si>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</si>
  <si>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</si>
  <si>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</si>
  <si>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</si>
  <si>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</si>
  <si>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</si>
  <si>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</si>
  <si>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</si>
  <si>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</si>
  <si>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</si>
  <si>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</si>
  <si>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</si>
  <si>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</si>
  <si>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</si>
  <si>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</si>
  <si>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</si>
  <si>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</si>
  <si>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</si>
  <si>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</si>
  <si>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</si>
  <si>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</si>
  <si>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</si>
  <si>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</si>
  <si>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</si>
  <si>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</si>
  <si>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</si>
  <si>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</si>
  <si>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</si>
  <si>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</si>
  <si>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</si>
  <si>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</si>
  <si>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</si>
  <si>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</si>
  <si>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</si>
  <si>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</si>
  <si>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</si>
  <si>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</si>
  <si>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</si>
  <si>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</si>
  <si>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</si>
  <si>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</si>
  <si>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</si>
  <si>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</si>
  <si>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</si>
  <si>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</si>
  <si>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</si>
  <si>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</si>
  <si>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</si>
  <si>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</si>
  <si>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</si>
  <si>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</si>
  <si>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</si>
  <si>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</si>
  <si>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</si>
  <si>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</si>
  <si>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</si>
  <si>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</si>
  <si>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</si>
  <si>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</si>
  <si>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</si>
  <si>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</si>
  <si>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</si>
  <si>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</si>
  <si>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</si>
  <si>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</si>
  <si>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</si>
  <si>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</si>
  <si>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</si>
  <si>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</si>
  <si>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</si>
  <si>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</si>
  <si>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</si>
  <si>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</si>
  <si>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</si>
  <si>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</si>
  <si>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</si>
  <si>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</si>
  <si>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</si>
  <si>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</si>
  <si>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</si>
  <si>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</si>
  <si>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</si>
  <si>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</si>
  <si>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</si>
  <si>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</si>
  <si>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</si>
  <si>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</si>
  <si>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</si>
  <si>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</si>
  <si>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</si>
  <si>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</si>
  <si>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</si>
  <si>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</si>
  <si>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</si>
  <si>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</si>
  <si>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</si>
  <si>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</si>
  <si>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</si>
  <si>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</si>
  <si>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</si>
  <si>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</si>
  <si>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</si>
  <si>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</si>
  <si>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</si>
  <si>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</si>
  <si>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</si>
  <si>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</si>
  <si>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</si>
  <si>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</si>
  <si>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</si>
  <si>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</si>
  <si>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</si>
  <si>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</si>
  <si>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</si>
  <si>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</si>
  <si>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</si>
  <si>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</si>
  <si>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</si>
  <si>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</si>
  <si>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</si>
  <si>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</si>
  <si>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</si>
  <si>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</si>
  <si>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</si>
  <si>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</si>
  <si>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</si>
  <si>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</si>
  <si>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</si>
  <si>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</si>
  <si>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</si>
  <si>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</si>
  <si>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</si>
  <si>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</si>
  <si>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</si>
  <si>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</si>
  <si>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</si>
  <si>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</si>
  <si>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</si>
  <si>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</si>
  <si>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</si>
  <si>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</si>
  <si>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</si>
  <si>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</si>
  <si>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</si>
  <si>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</si>
  <si>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</si>
  <si>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</si>
  <si>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</si>
  <si>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</si>
  <si>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</si>
  <si>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</si>
  <si>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</si>
  <si>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</si>
  <si>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</si>
  <si>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</si>
  <si>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</si>
  <si>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</si>
  <si>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</si>
  <si>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</si>
  <si>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</si>
  <si>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</si>
  <si>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</si>
  <si>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</si>
  <si>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</si>
  <si>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</si>
  <si>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</si>
  <si>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</si>
  <si>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</si>
  <si>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</si>
  <si>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</si>
  <si>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</si>
  <si>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</si>
  <si>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</si>
  <si>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</si>
  <si>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</si>
  <si>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</si>
  <si>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</si>
  <si>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</si>
  <si>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</si>
  <si>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</si>
  <si>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</si>
  <si>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</si>
  <si>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</si>
  <si>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</si>
  <si>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</si>
  <si>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</si>
  <si>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</si>
  <si>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</si>
  <si>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</si>
  <si>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</si>
  <si>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</si>
  <si>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</si>
  <si>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</si>
  <si>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</si>
  <si>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</si>
  <si>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</si>
  <si>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</si>
  <si>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</si>
  <si>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</si>
  <si>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</si>
  <si>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</si>
  <si>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</si>
  <si>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</si>
  <si>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</si>
  <si>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</si>
  <si>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</si>
  <si>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</si>
  <si>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</si>
  <si>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</si>
  <si>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</si>
  <si>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</si>
  <si>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</si>
  <si>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</si>
  <si>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</si>
  <si>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</si>
  <si>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</si>
  <si>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</si>
  <si>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</si>
  <si>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</si>
  <si>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</si>
  <si>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</si>
  <si>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</si>
  <si>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</si>
  <si>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</si>
  <si>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</si>
  <si>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</si>
  <si>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</si>
  <si>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</si>
  <si>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</si>
  <si>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</si>
  <si>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</si>
  <si>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</si>
  <si>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</si>
  <si>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</si>
  <si>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</si>
  <si>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</si>
  <si>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</si>
  <si>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</si>
  <si>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</si>
  <si>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</si>
  <si>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</si>
  <si>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</si>
  <si>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</si>
  <si>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</si>
  <si>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</si>
  <si>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</si>
  <si>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</si>
  <si>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</si>
  <si>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</si>
  <si>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</si>
  <si>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</si>
  <si>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</si>
  <si>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</si>
  <si>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</si>
  <si>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</si>
  <si>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</si>
  <si>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</si>
  <si>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</si>
  <si>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</si>
  <si>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</si>
  <si>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</si>
  <si>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</si>
  <si>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</si>
  <si>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</si>
  <si>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</si>
  <si>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</si>
  <si>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</si>
  <si>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</si>
  <si>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</si>
  <si>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</si>
  <si>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</si>
  <si>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</si>
  <si>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</si>
  <si>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</si>
  <si>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</si>
  <si>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</si>
  <si>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</si>
  <si>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</si>
  <si>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</si>
  <si>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</si>
  <si>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</si>
  <si>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</si>
  <si>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</si>
  <si>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</si>
  <si>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</si>
  <si>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</si>
  <si>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</si>
  <si>
    <t>2 07 00000 00 0000 000</t>
  </si>
  <si>
    <t>Прочие безвозмездные поступления</t>
  </si>
  <si>
    <t>2 07 05030 13 0000 150</t>
  </si>
  <si>
    <t>Прочие безвозмездные поступления в бюджеты городских поселений</t>
  </si>
  <si>
    <t>Бюджетные инвестиции юридическим лицам</t>
  </si>
  <si>
    <t>93 4 00 00000</t>
  </si>
  <si>
    <t>Взнос в уставный капитал иридического лица</t>
  </si>
  <si>
    <t>93 4 00 21030</t>
  </si>
  <si>
    <t>Капитальные вложения в объекты государственной (муниципальной) собственности</t>
  </si>
  <si>
    <t>400</t>
  </si>
  <si>
    <t>Бюджетные инвестиции иным юридическим лицам</t>
  </si>
  <si>
    <t>450</t>
  </si>
  <si>
    <t>62 0 02 16610</t>
  </si>
  <si>
    <t>Добровольные пожертвования в целях софинансирования мероприятий муниципальной программы «Поддержка местных (муниципальных) инициатив и участия населения в осуществлении местного самоуправления на территории муниципального образования – Новомичуринское городское поселение Пронского муниципального района Рязанской области»</t>
  </si>
  <si>
    <t>62 0 03 16610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</si>
</sst>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7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29 июля 2021 года № 49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 29 июля 2021 года № 49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29 июля 2021года № 49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29 июля 2021 года № 49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7"/>
  <sheetViews>
    <sheetView workbookViewId="0">
      <selection activeCell="K7" sqref="K7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1" t="s">
        <v>0</v>
      </c>
      <c r="B11" s="181"/>
      <c r="C11" s="181"/>
      <c r="D11" s="181"/>
      <c r="E11" s="181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2" t="s">
        <v>2</v>
      </c>
      <c r="B13" s="182" t="s">
        <v>3</v>
      </c>
      <c r="C13" s="185" t="s">
        <v>4</v>
      </c>
      <c r="D13" s="185"/>
      <c r="E13" s="185"/>
    </row>
    <row r="14" spans="1:5" s="4" customFormat="1" ht="12.75" customHeight="1" x14ac:dyDescent="0.2">
      <c r="A14" s="183"/>
      <c r="B14" s="183"/>
      <c r="C14" s="185"/>
      <c r="D14" s="185"/>
      <c r="E14" s="185"/>
    </row>
    <row r="15" spans="1:5" s="4" customFormat="1" ht="21.75" customHeight="1" x14ac:dyDescent="0.2">
      <c r="A15" s="184"/>
      <c r="B15" s="184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>C59+C75</f>
        <v>52790685.539999999</v>
      </c>
      <c r="D58" s="8">
        <f t="shared" ref="D58:E58" si="6">D59</f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52520133.539999999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45962375.219999999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25804223.620000001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25804223.620000001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ht="22.5" customHeight="1" x14ac:dyDescent="0.2">
      <c r="A75" s="180" t="s">
        <v>526</v>
      </c>
      <c r="B75" s="40" t="s">
        <v>527</v>
      </c>
      <c r="C75" s="8">
        <f>C76</f>
        <v>270552</v>
      </c>
      <c r="D75" s="8">
        <f>D76</f>
        <v>0</v>
      </c>
      <c r="E75" s="8">
        <f>E76</f>
        <v>0</v>
      </c>
    </row>
    <row r="76" spans="1:5" ht="34.5" customHeight="1" x14ac:dyDescent="0.2">
      <c r="A76" s="26" t="s">
        <v>528</v>
      </c>
      <c r="B76" s="31" t="s">
        <v>529</v>
      </c>
      <c r="C76" s="28">
        <v>270552</v>
      </c>
      <c r="D76" s="28">
        <v>0</v>
      </c>
      <c r="E76" s="28">
        <v>0</v>
      </c>
    </row>
    <row r="77" spans="1:5" s="4" customFormat="1" ht="19.5" customHeight="1" x14ac:dyDescent="0.2">
      <c r="A77" s="6"/>
      <c r="B77" s="40" t="s">
        <v>126</v>
      </c>
      <c r="C77" s="8">
        <f>C58+C16</f>
        <v>134114408.88</v>
      </c>
      <c r="D77" s="8">
        <f>D58+D16</f>
        <v>82962118.159999996</v>
      </c>
      <c r="E77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91"/>
  <sheetViews>
    <sheetView zoomScaleNormal="100" workbookViewId="0">
      <selection activeCell="A11" sqref="A11:F11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2" t="s">
        <v>401</v>
      </c>
      <c r="B11" s="192"/>
      <c r="C11" s="192"/>
      <c r="D11" s="192"/>
      <c r="E11" s="192"/>
      <c r="F11" s="192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3" t="s">
        <v>400</v>
      </c>
      <c r="B13" s="193" t="s">
        <v>399</v>
      </c>
      <c r="C13" s="195" t="s">
        <v>398</v>
      </c>
      <c r="D13" s="197" t="s">
        <v>4</v>
      </c>
      <c r="E13" s="197"/>
      <c r="F13" s="197"/>
    </row>
    <row r="14" spans="1:6" ht="16.5" x14ac:dyDescent="0.2">
      <c r="A14" s="194"/>
      <c r="B14" s="194"/>
      <c r="C14" s="196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473400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473400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273400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273400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273400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19170002.199999999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3964060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3964060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3964060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3964060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43666997.939999998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27162340.66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27162340.66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27162340.66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27162340.66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D198+D202+D221</f>
        <v>4702500</v>
      </c>
      <c r="E197" s="65">
        <f>E201+E205+E224+E214+E220+E236+E217+E233</f>
        <v>0</v>
      </c>
      <c r="F197" s="65">
        <f>F201+F205+F224+F214+F220+F236+F217+F233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D205+D206+D209+D215+D218</f>
        <v>2515400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127.5" customHeight="1" x14ac:dyDescent="0.25">
      <c r="A206" s="60" t="s">
        <v>539</v>
      </c>
      <c r="B206" s="52" t="s">
        <v>538</v>
      </c>
      <c r="C206" s="51"/>
      <c r="D206" s="45">
        <f t="shared" ref="D206:F207" si="34">D207</f>
        <v>250000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538</v>
      </c>
      <c r="C207" s="51" t="s">
        <v>143</v>
      </c>
      <c r="D207" s="45">
        <f t="shared" si="34"/>
        <v>250000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538</v>
      </c>
      <c r="C208" s="51" t="s">
        <v>140</v>
      </c>
      <c r="D208" s="45">
        <v>250000</v>
      </c>
      <c r="E208" s="45">
        <v>0</v>
      </c>
      <c r="F208" s="45">
        <v>0</v>
      </c>
    </row>
    <row r="209" spans="1:6" ht="78" customHeight="1" x14ac:dyDescent="0.25">
      <c r="A209" s="60" t="s">
        <v>525</v>
      </c>
      <c r="B209" s="52" t="s">
        <v>523</v>
      </c>
      <c r="C209" s="51"/>
      <c r="D209" s="45">
        <f t="shared" ref="D209:F210" si="35">D210</f>
        <v>375000</v>
      </c>
      <c r="E209" s="45">
        <f t="shared" si="35"/>
        <v>0</v>
      </c>
      <c r="F209" s="45">
        <f t="shared" si="35"/>
        <v>0</v>
      </c>
    </row>
    <row r="210" spans="1:6" ht="33.75" customHeight="1" x14ac:dyDescent="0.25">
      <c r="A210" s="77" t="s">
        <v>190</v>
      </c>
      <c r="B210" s="52" t="s">
        <v>523</v>
      </c>
      <c r="C210" s="51" t="s">
        <v>143</v>
      </c>
      <c r="D210" s="45">
        <f t="shared" si="35"/>
        <v>375000</v>
      </c>
      <c r="E210" s="45">
        <f t="shared" si="35"/>
        <v>0</v>
      </c>
      <c r="F210" s="45">
        <f t="shared" si="35"/>
        <v>0</v>
      </c>
    </row>
    <row r="211" spans="1:6" ht="33.75" customHeight="1" x14ac:dyDescent="0.25">
      <c r="A211" s="60" t="s">
        <v>142</v>
      </c>
      <c r="B211" s="52" t="s">
        <v>523</v>
      </c>
      <c r="C211" s="51" t="s">
        <v>140</v>
      </c>
      <c r="D211" s="45">
        <v>375000</v>
      </c>
      <c r="E211" s="45">
        <v>0</v>
      </c>
      <c r="F211" s="45">
        <v>0</v>
      </c>
    </row>
    <row r="212" spans="1:6" ht="33.75" customHeight="1" x14ac:dyDescent="0.2">
      <c r="A212" s="78" t="s">
        <v>193</v>
      </c>
      <c r="B212" s="52" t="s">
        <v>197</v>
      </c>
      <c r="C212" s="51"/>
      <c r="D212" s="45">
        <f t="shared" ref="D212:E213" si="36">D213</f>
        <v>0</v>
      </c>
      <c r="E212" s="45">
        <f t="shared" si="36"/>
        <v>0</v>
      </c>
      <c r="F212" s="45">
        <f>F213</f>
        <v>0</v>
      </c>
    </row>
    <row r="213" spans="1:6" ht="33.75" customHeight="1" x14ac:dyDescent="0.25">
      <c r="A213" s="77" t="s">
        <v>190</v>
      </c>
      <c r="B213" s="52" t="s">
        <v>197</v>
      </c>
      <c r="C213" s="51" t="s">
        <v>143</v>
      </c>
      <c r="D213" s="45">
        <f t="shared" si="36"/>
        <v>0</v>
      </c>
      <c r="E213" s="45">
        <f t="shared" si="36"/>
        <v>0</v>
      </c>
      <c r="F213" s="45">
        <f>F214</f>
        <v>0</v>
      </c>
    </row>
    <row r="214" spans="1:6" ht="33.75" customHeight="1" x14ac:dyDescent="0.25">
      <c r="A214" s="60" t="s">
        <v>142</v>
      </c>
      <c r="B214" s="52" t="s">
        <v>197</v>
      </c>
      <c r="C214" s="51" t="s">
        <v>140</v>
      </c>
      <c r="D214" s="45">
        <v>0</v>
      </c>
      <c r="E214" s="45">
        <v>0</v>
      </c>
      <c r="F214" s="45">
        <v>0</v>
      </c>
    </row>
    <row r="215" spans="1:6" ht="79.5" customHeight="1" x14ac:dyDescent="0.25">
      <c r="A215" s="60" t="s">
        <v>486</v>
      </c>
      <c r="B215" s="52" t="s">
        <v>487</v>
      </c>
      <c r="C215" s="51"/>
      <c r="D215" s="45">
        <f t="shared" ref="D215:F216" si="37">D216</f>
        <v>1875000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60" t="s">
        <v>190</v>
      </c>
      <c r="B216" s="52" t="s">
        <v>487</v>
      </c>
      <c r="C216" s="51" t="s">
        <v>143</v>
      </c>
      <c r="D216" s="45">
        <f t="shared" si="37"/>
        <v>1875000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487</v>
      </c>
      <c r="C217" s="51" t="s">
        <v>140</v>
      </c>
      <c r="D217" s="45">
        <v>1875000</v>
      </c>
      <c r="E217" s="45">
        <v>0</v>
      </c>
      <c r="F217" s="45">
        <v>0</v>
      </c>
    </row>
    <row r="218" spans="1:6" ht="24.75" customHeight="1" x14ac:dyDescent="0.25">
      <c r="A218" s="60" t="s">
        <v>191</v>
      </c>
      <c r="B218" s="52" t="s">
        <v>196</v>
      </c>
      <c r="C218" s="51"/>
      <c r="D218" s="45">
        <f t="shared" ref="D218:F219" si="38">D219</f>
        <v>15400</v>
      </c>
      <c r="E218" s="45">
        <f t="shared" si="38"/>
        <v>0</v>
      </c>
      <c r="F218" s="45">
        <f t="shared" si="38"/>
        <v>0</v>
      </c>
    </row>
    <row r="219" spans="1:6" ht="33.75" customHeight="1" x14ac:dyDescent="0.25">
      <c r="A219" s="77" t="s">
        <v>190</v>
      </c>
      <c r="B219" s="52" t="s">
        <v>196</v>
      </c>
      <c r="C219" s="51" t="s">
        <v>143</v>
      </c>
      <c r="D219" s="45">
        <f t="shared" si="38"/>
        <v>15400</v>
      </c>
      <c r="E219" s="45">
        <f t="shared" si="38"/>
        <v>0</v>
      </c>
      <c r="F219" s="45">
        <f t="shared" si="38"/>
        <v>0</v>
      </c>
    </row>
    <row r="220" spans="1:6" ht="33.75" customHeight="1" x14ac:dyDescent="0.25">
      <c r="A220" s="60" t="s">
        <v>142</v>
      </c>
      <c r="B220" s="52" t="s">
        <v>196</v>
      </c>
      <c r="C220" s="51" t="s">
        <v>140</v>
      </c>
      <c r="D220" s="45">
        <v>15400</v>
      </c>
      <c r="E220" s="45">
        <v>0</v>
      </c>
      <c r="F220" s="45">
        <v>0</v>
      </c>
    </row>
    <row r="221" spans="1:6" ht="36" customHeight="1" x14ac:dyDescent="0.2">
      <c r="A221" s="179" t="s">
        <v>195</v>
      </c>
      <c r="B221" s="52" t="s">
        <v>194</v>
      </c>
      <c r="C221" s="70"/>
      <c r="D221" s="45">
        <f>D224+D225+D230+D233+D234</f>
        <v>2015400</v>
      </c>
      <c r="E221" s="45">
        <f>E224+E225+E230+E233+E234</f>
        <v>0</v>
      </c>
      <c r="F221" s="45">
        <f>F224+F225+F230+F233+F234</f>
        <v>0</v>
      </c>
    </row>
    <row r="222" spans="1:6" ht="34.5" customHeight="1" x14ac:dyDescent="0.2">
      <c r="A222" s="179" t="s">
        <v>193</v>
      </c>
      <c r="B222" s="52" t="s">
        <v>192</v>
      </c>
      <c r="C222" s="70"/>
      <c r="D222" s="45">
        <f>D224</f>
        <v>0</v>
      </c>
      <c r="E222" s="45">
        <f>E224</f>
        <v>0</v>
      </c>
      <c r="F222" s="45">
        <f>F224</f>
        <v>0</v>
      </c>
    </row>
    <row r="223" spans="1:6" ht="32.25" customHeight="1" x14ac:dyDescent="0.25">
      <c r="A223" s="77" t="s">
        <v>190</v>
      </c>
      <c r="B223" s="52" t="s">
        <v>192</v>
      </c>
      <c r="C223" s="51" t="s">
        <v>143</v>
      </c>
      <c r="D223" s="45">
        <f>D224</f>
        <v>0</v>
      </c>
      <c r="E223" s="45">
        <f>E224</f>
        <v>0</v>
      </c>
      <c r="F223" s="45">
        <f>F224</f>
        <v>0</v>
      </c>
    </row>
    <row r="224" spans="1:6" ht="33" customHeight="1" x14ac:dyDescent="0.25">
      <c r="A224" s="60" t="s">
        <v>142</v>
      </c>
      <c r="B224" s="52" t="s">
        <v>192</v>
      </c>
      <c r="C224" s="51" t="s">
        <v>140</v>
      </c>
      <c r="D224" s="45">
        <v>0</v>
      </c>
      <c r="E224" s="45">
        <v>0</v>
      </c>
      <c r="F224" s="45">
        <v>0</v>
      </c>
    </row>
    <row r="225" spans="1:6" ht="129.75" customHeight="1" x14ac:dyDescent="0.25">
      <c r="A225" s="60" t="s">
        <v>539</v>
      </c>
      <c r="B225" s="52" t="s">
        <v>540</v>
      </c>
      <c r="C225" s="51"/>
      <c r="D225" s="45">
        <f t="shared" ref="D225:F226" si="39">D226</f>
        <v>200000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77" t="s">
        <v>190</v>
      </c>
      <c r="B226" s="52" t="s">
        <v>540</v>
      </c>
      <c r="C226" s="51" t="s">
        <v>143</v>
      </c>
      <c r="D226" s="45">
        <f t="shared" si="39"/>
        <v>200000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540</v>
      </c>
      <c r="C227" s="51" t="s">
        <v>140</v>
      </c>
      <c r="D227" s="45">
        <v>200000</v>
      </c>
      <c r="E227" s="45">
        <v>0</v>
      </c>
      <c r="F227" s="45">
        <v>0</v>
      </c>
    </row>
    <row r="228" spans="1:6" ht="78" customHeight="1" x14ac:dyDescent="0.25">
      <c r="A228" s="60" t="s">
        <v>525</v>
      </c>
      <c r="B228" s="52" t="s">
        <v>524</v>
      </c>
      <c r="C228" s="51"/>
      <c r="D228" s="45">
        <f t="shared" ref="D228:F229" si="40">D229</f>
        <v>300000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524</v>
      </c>
      <c r="C229" s="51" t="s">
        <v>143</v>
      </c>
      <c r="D229" s="45">
        <f t="shared" si="40"/>
        <v>300000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524</v>
      </c>
      <c r="C230" s="51" t="s">
        <v>140</v>
      </c>
      <c r="D230" s="45">
        <v>300000</v>
      </c>
      <c r="E230" s="45">
        <v>0</v>
      </c>
      <c r="F230" s="45">
        <v>0</v>
      </c>
    </row>
    <row r="231" spans="1:6" ht="78" customHeight="1" x14ac:dyDescent="0.25">
      <c r="A231" s="60" t="s">
        <v>486</v>
      </c>
      <c r="B231" s="52" t="s">
        <v>488</v>
      </c>
      <c r="C231" s="51"/>
      <c r="D231" s="45">
        <f t="shared" ref="D231:F232" si="41">D232</f>
        <v>1500000</v>
      </c>
      <c r="E231" s="45">
        <f t="shared" si="41"/>
        <v>0</v>
      </c>
      <c r="F231" s="45">
        <f t="shared" si="41"/>
        <v>0</v>
      </c>
    </row>
    <row r="232" spans="1:6" ht="33" customHeight="1" x14ac:dyDescent="0.25">
      <c r="A232" s="60" t="s">
        <v>190</v>
      </c>
      <c r="B232" s="52" t="s">
        <v>488</v>
      </c>
      <c r="C232" s="51" t="s">
        <v>143</v>
      </c>
      <c r="D232" s="45">
        <f t="shared" si="41"/>
        <v>1500000</v>
      </c>
      <c r="E232" s="45">
        <f t="shared" si="41"/>
        <v>0</v>
      </c>
      <c r="F232" s="45">
        <f t="shared" si="41"/>
        <v>0</v>
      </c>
    </row>
    <row r="233" spans="1:6" ht="33" customHeight="1" x14ac:dyDescent="0.25">
      <c r="A233" s="60" t="s">
        <v>142</v>
      </c>
      <c r="B233" s="52" t="s">
        <v>488</v>
      </c>
      <c r="C233" s="51" t="s">
        <v>140</v>
      </c>
      <c r="D233" s="45">
        <v>1500000</v>
      </c>
      <c r="E233" s="45">
        <v>0</v>
      </c>
      <c r="F233" s="45">
        <v>0</v>
      </c>
    </row>
    <row r="234" spans="1:6" ht="18" customHeight="1" x14ac:dyDescent="0.25">
      <c r="A234" s="60" t="s">
        <v>191</v>
      </c>
      <c r="B234" s="52" t="s">
        <v>189</v>
      </c>
      <c r="C234" s="51"/>
      <c r="D234" s="45">
        <f t="shared" ref="D234:F235" si="42">D235</f>
        <v>15400</v>
      </c>
      <c r="E234" s="45">
        <f t="shared" si="42"/>
        <v>0</v>
      </c>
      <c r="F234" s="45">
        <f t="shared" si="42"/>
        <v>0</v>
      </c>
    </row>
    <row r="235" spans="1:6" ht="33" customHeight="1" x14ac:dyDescent="0.25">
      <c r="A235" s="77" t="s">
        <v>190</v>
      </c>
      <c r="B235" s="52" t="s">
        <v>189</v>
      </c>
      <c r="C235" s="51" t="s">
        <v>143</v>
      </c>
      <c r="D235" s="45">
        <f t="shared" si="42"/>
        <v>15400</v>
      </c>
      <c r="E235" s="45">
        <f t="shared" si="42"/>
        <v>0</v>
      </c>
      <c r="F235" s="45">
        <f t="shared" si="42"/>
        <v>0</v>
      </c>
    </row>
    <row r="236" spans="1:6" ht="33" customHeight="1" x14ac:dyDescent="0.25">
      <c r="A236" s="60" t="s">
        <v>142</v>
      </c>
      <c r="B236" s="52" t="s">
        <v>189</v>
      </c>
      <c r="C236" s="51" t="s">
        <v>140</v>
      </c>
      <c r="D236" s="45">
        <v>15400</v>
      </c>
      <c r="E236" s="45">
        <v>0</v>
      </c>
      <c r="F236" s="45">
        <v>0</v>
      </c>
    </row>
    <row r="237" spans="1:6" ht="66.599999999999994" customHeight="1" x14ac:dyDescent="0.2">
      <c r="A237" s="76" t="s">
        <v>188</v>
      </c>
      <c r="B237" s="71" t="s">
        <v>187</v>
      </c>
      <c r="C237" s="75"/>
      <c r="D237" s="65">
        <f>D238</f>
        <v>60000</v>
      </c>
      <c r="E237" s="65">
        <f>E238</f>
        <v>60000</v>
      </c>
      <c r="F237" s="65">
        <f>F238</f>
        <v>60000</v>
      </c>
    </row>
    <row r="238" spans="1:6" ht="70.150000000000006" customHeight="1" x14ac:dyDescent="0.2">
      <c r="A238" s="74" t="s">
        <v>186</v>
      </c>
      <c r="B238" s="68" t="s">
        <v>185</v>
      </c>
      <c r="C238" s="73"/>
      <c r="D238" s="45">
        <f>D239+D242</f>
        <v>60000</v>
      </c>
      <c r="E238" s="45">
        <f>E239+E242</f>
        <v>60000</v>
      </c>
      <c r="F238" s="45">
        <f>F239+F242</f>
        <v>60000</v>
      </c>
    </row>
    <row r="239" spans="1:6" ht="84.75" customHeight="1" x14ac:dyDescent="0.2">
      <c r="A239" s="74" t="s">
        <v>183</v>
      </c>
      <c r="B239" s="68" t="s">
        <v>184</v>
      </c>
      <c r="C239" s="73"/>
      <c r="D239" s="45">
        <f t="shared" ref="D239:F240" si="43">D240</f>
        <v>0</v>
      </c>
      <c r="E239" s="45">
        <f t="shared" si="43"/>
        <v>0</v>
      </c>
      <c r="F239" s="45">
        <f t="shared" si="43"/>
        <v>0</v>
      </c>
    </row>
    <row r="240" spans="1:6" ht="34.15" customHeight="1" x14ac:dyDescent="0.2">
      <c r="A240" s="54" t="s">
        <v>144</v>
      </c>
      <c r="B240" s="68" t="s">
        <v>184</v>
      </c>
      <c r="C240" s="73" t="s">
        <v>143</v>
      </c>
      <c r="D240" s="45">
        <f t="shared" si="43"/>
        <v>0</v>
      </c>
      <c r="E240" s="45">
        <f t="shared" si="43"/>
        <v>0</v>
      </c>
      <c r="F240" s="45">
        <f t="shared" si="43"/>
        <v>0</v>
      </c>
    </row>
    <row r="241" spans="1:6" ht="36" customHeight="1" x14ac:dyDescent="0.2">
      <c r="A241" s="74" t="s">
        <v>142</v>
      </c>
      <c r="B241" s="68" t="s">
        <v>184</v>
      </c>
      <c r="C241" s="73" t="s">
        <v>140</v>
      </c>
      <c r="D241" s="45">
        <v>0</v>
      </c>
      <c r="E241" s="45">
        <v>0</v>
      </c>
      <c r="F241" s="45">
        <v>0</v>
      </c>
    </row>
    <row r="242" spans="1:6" ht="87" customHeight="1" x14ac:dyDescent="0.2">
      <c r="A242" s="74" t="s">
        <v>183</v>
      </c>
      <c r="B242" s="68" t="s">
        <v>182</v>
      </c>
      <c r="C242" s="73"/>
      <c r="D242" s="45">
        <f t="shared" ref="D242:F243" si="44">D243</f>
        <v>60000</v>
      </c>
      <c r="E242" s="45">
        <f t="shared" si="44"/>
        <v>60000</v>
      </c>
      <c r="F242" s="45">
        <f t="shared" si="44"/>
        <v>60000</v>
      </c>
    </row>
    <row r="243" spans="1:6" ht="36" customHeight="1" x14ac:dyDescent="0.2">
      <c r="A243" s="54" t="s">
        <v>144</v>
      </c>
      <c r="B243" s="68" t="s">
        <v>182</v>
      </c>
      <c r="C243" s="73" t="s">
        <v>143</v>
      </c>
      <c r="D243" s="45">
        <f t="shared" si="44"/>
        <v>60000</v>
      </c>
      <c r="E243" s="45">
        <f t="shared" si="44"/>
        <v>60000</v>
      </c>
      <c r="F243" s="45">
        <f t="shared" si="44"/>
        <v>60000</v>
      </c>
    </row>
    <row r="244" spans="1:6" ht="36" customHeight="1" x14ac:dyDescent="0.2">
      <c r="A244" s="74" t="s">
        <v>142</v>
      </c>
      <c r="B244" s="68" t="s">
        <v>182</v>
      </c>
      <c r="C244" s="73" t="s">
        <v>140</v>
      </c>
      <c r="D244" s="45">
        <v>60000</v>
      </c>
      <c r="E244" s="45">
        <v>60000</v>
      </c>
      <c r="F244" s="45">
        <v>60000</v>
      </c>
    </row>
    <row r="245" spans="1:6" s="64" customFormat="1" ht="31.5" customHeight="1" x14ac:dyDescent="0.25">
      <c r="A245" s="72" t="s">
        <v>181</v>
      </c>
      <c r="B245" s="71" t="s">
        <v>180</v>
      </c>
      <c r="C245" s="70"/>
      <c r="D245" s="65">
        <f t="shared" ref="D245:F246" si="45">D246</f>
        <v>661670.72</v>
      </c>
      <c r="E245" s="65">
        <f t="shared" si="45"/>
        <v>668405.97</v>
      </c>
      <c r="F245" s="65">
        <f t="shared" si="45"/>
        <v>694392.26</v>
      </c>
    </row>
    <row r="246" spans="1:6" ht="30.75" customHeight="1" x14ac:dyDescent="0.25">
      <c r="A246" s="60" t="s">
        <v>179</v>
      </c>
      <c r="B246" s="68" t="s">
        <v>178</v>
      </c>
      <c r="C246" s="51"/>
      <c r="D246" s="45">
        <f t="shared" si="45"/>
        <v>661670.72</v>
      </c>
      <c r="E246" s="45">
        <f t="shared" si="45"/>
        <v>668405.97</v>
      </c>
      <c r="F246" s="45">
        <f t="shared" si="45"/>
        <v>694392.26</v>
      </c>
    </row>
    <row r="247" spans="1:6" ht="32.25" customHeight="1" x14ac:dyDescent="0.25">
      <c r="A247" s="60" t="s">
        <v>177</v>
      </c>
      <c r="B247" s="68" t="s">
        <v>176</v>
      </c>
      <c r="C247" s="68"/>
      <c r="D247" s="45">
        <f>D248+D250</f>
        <v>661670.72</v>
      </c>
      <c r="E247" s="45">
        <f>E248+E250</f>
        <v>668405.97</v>
      </c>
      <c r="F247" s="45">
        <f>F248+F250</f>
        <v>694392.26</v>
      </c>
    </row>
    <row r="248" spans="1:6" ht="88.9" customHeight="1" x14ac:dyDescent="0.2">
      <c r="A248" s="69" t="s">
        <v>170</v>
      </c>
      <c r="B248" s="68" t="s">
        <v>176</v>
      </c>
      <c r="C248" s="68" t="s">
        <v>169</v>
      </c>
      <c r="D248" s="45">
        <f>D249</f>
        <v>624000</v>
      </c>
      <c r="E248" s="45">
        <f>E249</f>
        <v>640837.53</v>
      </c>
      <c r="F248" s="45">
        <f>F249</f>
        <v>666801.24</v>
      </c>
    </row>
    <row r="249" spans="1:6" ht="32.25" customHeight="1" x14ac:dyDescent="0.25">
      <c r="A249" s="60" t="s">
        <v>168</v>
      </c>
      <c r="B249" s="68" t="s">
        <v>176</v>
      </c>
      <c r="C249" s="68" t="s">
        <v>166</v>
      </c>
      <c r="D249" s="45">
        <v>624000</v>
      </c>
      <c r="E249" s="45">
        <v>640837.53</v>
      </c>
      <c r="F249" s="45">
        <v>666801.24</v>
      </c>
    </row>
    <row r="250" spans="1:6" ht="33" customHeight="1" x14ac:dyDescent="0.2">
      <c r="A250" s="54" t="s">
        <v>144</v>
      </c>
      <c r="B250" s="68" t="s">
        <v>176</v>
      </c>
      <c r="C250" s="68" t="s">
        <v>143</v>
      </c>
      <c r="D250" s="45">
        <f>D251</f>
        <v>37670.720000000001</v>
      </c>
      <c r="E250" s="45">
        <f>E251</f>
        <v>27568.44</v>
      </c>
      <c r="F250" s="45">
        <f>F251</f>
        <v>27591.02</v>
      </c>
    </row>
    <row r="251" spans="1:6" ht="33.75" customHeight="1" x14ac:dyDescent="0.25">
      <c r="A251" s="60" t="s">
        <v>142</v>
      </c>
      <c r="B251" s="68" t="s">
        <v>176</v>
      </c>
      <c r="C251" s="68" t="s">
        <v>140</v>
      </c>
      <c r="D251" s="45">
        <v>37670.720000000001</v>
      </c>
      <c r="E251" s="45">
        <v>27568.44</v>
      </c>
      <c r="F251" s="45">
        <v>27591.02</v>
      </c>
    </row>
    <row r="252" spans="1:6" s="64" customFormat="1" ht="35.25" customHeight="1" x14ac:dyDescent="0.25">
      <c r="A252" s="67" t="s">
        <v>175</v>
      </c>
      <c r="B252" s="66" t="s">
        <v>174</v>
      </c>
      <c r="C252" s="66"/>
      <c r="D252" s="65">
        <f>D253+D266+D270+D274+D278+D282</f>
        <v>8369360</v>
      </c>
      <c r="E252" s="65">
        <f>E253+E266+E270+E274+E278+E282</f>
        <v>3345564</v>
      </c>
      <c r="F252" s="65">
        <f>F253+F266+F270+F274+F278+F282</f>
        <v>3345564</v>
      </c>
    </row>
    <row r="253" spans="1:6" ht="18" customHeight="1" x14ac:dyDescent="0.2">
      <c r="A253" s="63" t="s">
        <v>173</v>
      </c>
      <c r="B253" s="51" t="s">
        <v>172</v>
      </c>
      <c r="C253" s="51"/>
      <c r="D253" s="45">
        <f>D254+D257+D263+D260</f>
        <v>4234300</v>
      </c>
      <c r="E253" s="45">
        <f>E254+E257+E263</f>
        <v>707000</v>
      </c>
      <c r="F253" s="45">
        <f>F254+F257+F263</f>
        <v>707000</v>
      </c>
    </row>
    <row r="254" spans="1:6" ht="18" customHeight="1" x14ac:dyDescent="0.25">
      <c r="A254" s="62" t="s">
        <v>171</v>
      </c>
      <c r="B254" s="51" t="s">
        <v>167</v>
      </c>
      <c r="C254" s="51"/>
      <c r="D254" s="45">
        <f t="shared" ref="D254:F255" si="46">D255</f>
        <v>671582</v>
      </c>
      <c r="E254" s="45">
        <f t="shared" si="46"/>
        <v>671582</v>
      </c>
      <c r="F254" s="45">
        <f t="shared" si="46"/>
        <v>671582</v>
      </c>
    </row>
    <row r="255" spans="1:6" ht="84.75" customHeight="1" x14ac:dyDescent="0.25">
      <c r="A255" s="60" t="s">
        <v>170</v>
      </c>
      <c r="B255" s="51" t="s">
        <v>167</v>
      </c>
      <c r="C255" s="51" t="s">
        <v>169</v>
      </c>
      <c r="D255" s="45">
        <f t="shared" si="46"/>
        <v>671582</v>
      </c>
      <c r="E255" s="45">
        <f t="shared" si="46"/>
        <v>671582</v>
      </c>
      <c r="F255" s="45">
        <f t="shared" si="46"/>
        <v>671582</v>
      </c>
    </row>
    <row r="256" spans="1:6" ht="34.5" customHeight="1" x14ac:dyDescent="0.25">
      <c r="A256" s="60" t="s">
        <v>168</v>
      </c>
      <c r="B256" s="51" t="s">
        <v>167</v>
      </c>
      <c r="C256" s="51" t="s">
        <v>166</v>
      </c>
      <c r="D256" s="45">
        <v>671582</v>
      </c>
      <c r="E256" s="45">
        <v>671582</v>
      </c>
      <c r="F256" s="45">
        <v>671582</v>
      </c>
    </row>
    <row r="257" spans="1:6" ht="49.5" customHeight="1" x14ac:dyDescent="0.25">
      <c r="A257" s="60" t="s">
        <v>165</v>
      </c>
      <c r="B257" s="51" t="s">
        <v>163</v>
      </c>
      <c r="C257" s="51"/>
      <c r="D257" s="45">
        <f t="shared" ref="D257:F258" si="47">D258</f>
        <v>527300</v>
      </c>
      <c r="E257" s="45">
        <f t="shared" si="47"/>
        <v>0</v>
      </c>
      <c r="F257" s="45">
        <f t="shared" si="47"/>
        <v>0</v>
      </c>
    </row>
    <row r="258" spans="1:6" ht="16.5" customHeight="1" x14ac:dyDescent="0.25">
      <c r="A258" s="60" t="s">
        <v>136</v>
      </c>
      <c r="B258" s="51" t="s">
        <v>163</v>
      </c>
      <c r="C258" s="51" t="s">
        <v>160</v>
      </c>
      <c r="D258" s="45">
        <f t="shared" si="47"/>
        <v>527300</v>
      </c>
      <c r="E258" s="45">
        <f t="shared" si="47"/>
        <v>0</v>
      </c>
      <c r="F258" s="45">
        <f t="shared" si="47"/>
        <v>0</v>
      </c>
    </row>
    <row r="259" spans="1:6" ht="16.5" customHeight="1" x14ac:dyDescent="0.25">
      <c r="A259" s="60" t="s">
        <v>164</v>
      </c>
      <c r="B259" s="51" t="s">
        <v>163</v>
      </c>
      <c r="C259" s="51" t="s">
        <v>162</v>
      </c>
      <c r="D259" s="45">
        <v>527300</v>
      </c>
      <c r="E259" s="45">
        <v>0</v>
      </c>
      <c r="F259" s="45">
        <v>0</v>
      </c>
    </row>
    <row r="260" spans="1:6" ht="16.5" customHeight="1" x14ac:dyDescent="0.25">
      <c r="A260" s="60" t="s">
        <v>161</v>
      </c>
      <c r="B260" s="51" t="s">
        <v>158</v>
      </c>
      <c r="C260" s="51"/>
      <c r="D260" s="61">
        <f t="shared" ref="D260:F261" si="48">D261</f>
        <v>3000000</v>
      </c>
      <c r="E260" s="45">
        <f t="shared" si="48"/>
        <v>0</v>
      </c>
      <c r="F260" s="45">
        <f t="shared" si="48"/>
        <v>0</v>
      </c>
    </row>
    <row r="261" spans="1:6" ht="16.5" customHeight="1" x14ac:dyDescent="0.25">
      <c r="A261" s="60" t="s">
        <v>136</v>
      </c>
      <c r="B261" s="51" t="s">
        <v>158</v>
      </c>
      <c r="C261" s="51" t="s">
        <v>160</v>
      </c>
      <c r="D261" s="45">
        <f t="shared" si="48"/>
        <v>3000000</v>
      </c>
      <c r="E261" s="45">
        <f t="shared" si="48"/>
        <v>0</v>
      </c>
      <c r="F261" s="45">
        <f t="shared" si="48"/>
        <v>0</v>
      </c>
    </row>
    <row r="262" spans="1:6" ht="16.5" customHeight="1" x14ac:dyDescent="0.25">
      <c r="A262" s="60" t="s">
        <v>159</v>
      </c>
      <c r="B262" s="51" t="s">
        <v>158</v>
      </c>
      <c r="C262" s="51" t="s">
        <v>157</v>
      </c>
      <c r="D262" s="45">
        <v>3000000</v>
      </c>
      <c r="E262" s="45">
        <v>0</v>
      </c>
      <c r="F262" s="45">
        <v>0</v>
      </c>
    </row>
    <row r="263" spans="1:6" ht="31.5" customHeight="1" x14ac:dyDescent="0.25">
      <c r="A263" s="58" t="s">
        <v>156</v>
      </c>
      <c r="B263" s="51" t="s">
        <v>154</v>
      </c>
      <c r="C263" s="51"/>
      <c r="D263" s="45">
        <f t="shared" ref="D263:F264" si="49">D264</f>
        <v>35418</v>
      </c>
      <c r="E263" s="45">
        <f t="shared" si="49"/>
        <v>35418</v>
      </c>
      <c r="F263" s="45">
        <f t="shared" si="49"/>
        <v>35418</v>
      </c>
    </row>
    <row r="264" spans="1:6" ht="33" customHeight="1" x14ac:dyDescent="0.2">
      <c r="A264" s="54" t="s">
        <v>144</v>
      </c>
      <c r="B264" s="51" t="s">
        <v>154</v>
      </c>
      <c r="C264" s="51" t="s">
        <v>155</v>
      </c>
      <c r="D264" s="45">
        <f t="shared" si="49"/>
        <v>35418</v>
      </c>
      <c r="E264" s="45">
        <f t="shared" si="49"/>
        <v>35418</v>
      </c>
      <c r="F264" s="45">
        <f t="shared" si="49"/>
        <v>35418</v>
      </c>
    </row>
    <row r="265" spans="1:6" ht="33" customHeight="1" x14ac:dyDescent="0.25">
      <c r="A265" s="60" t="s">
        <v>142</v>
      </c>
      <c r="B265" s="51" t="s">
        <v>154</v>
      </c>
      <c r="C265" s="51" t="s">
        <v>140</v>
      </c>
      <c r="D265" s="45">
        <v>35418</v>
      </c>
      <c r="E265" s="45">
        <v>35418</v>
      </c>
      <c r="F265" s="45">
        <v>35418</v>
      </c>
    </row>
    <row r="266" spans="1:6" ht="64.5" customHeight="1" x14ac:dyDescent="0.25">
      <c r="A266" s="59" t="s">
        <v>153</v>
      </c>
      <c r="B266" s="51" t="s">
        <v>152</v>
      </c>
      <c r="C266" s="51"/>
      <c r="D266" s="45">
        <f t="shared" ref="D266:F268" si="50">D267</f>
        <v>4500</v>
      </c>
      <c r="E266" s="45">
        <f t="shared" si="50"/>
        <v>4500</v>
      </c>
      <c r="F266" s="45">
        <f t="shared" si="50"/>
        <v>4500</v>
      </c>
    </row>
    <row r="267" spans="1:6" ht="48" customHeight="1" x14ac:dyDescent="0.25">
      <c r="A267" s="58" t="s">
        <v>151</v>
      </c>
      <c r="B267" s="51" t="s">
        <v>149</v>
      </c>
      <c r="C267" s="51"/>
      <c r="D267" s="45">
        <f t="shared" si="50"/>
        <v>4500</v>
      </c>
      <c r="E267" s="45">
        <f t="shared" si="50"/>
        <v>4500</v>
      </c>
      <c r="F267" s="45">
        <f t="shared" si="50"/>
        <v>4500</v>
      </c>
    </row>
    <row r="268" spans="1:6" ht="21" customHeight="1" x14ac:dyDescent="0.25">
      <c r="A268" s="57" t="s">
        <v>130</v>
      </c>
      <c r="B268" s="51" t="s">
        <v>149</v>
      </c>
      <c r="C268" s="51" t="s">
        <v>150</v>
      </c>
      <c r="D268" s="45">
        <f t="shared" si="50"/>
        <v>4500</v>
      </c>
      <c r="E268" s="45">
        <f t="shared" si="50"/>
        <v>4500</v>
      </c>
      <c r="F268" s="45">
        <f t="shared" si="50"/>
        <v>4500</v>
      </c>
    </row>
    <row r="269" spans="1:6" ht="15.75" customHeight="1" x14ac:dyDescent="0.25">
      <c r="A269" s="57" t="s">
        <v>121</v>
      </c>
      <c r="B269" s="51" t="s">
        <v>149</v>
      </c>
      <c r="C269" s="51" t="s">
        <v>148</v>
      </c>
      <c r="D269" s="45">
        <v>4500</v>
      </c>
      <c r="E269" s="45">
        <v>4500</v>
      </c>
      <c r="F269" s="45">
        <v>4500</v>
      </c>
    </row>
    <row r="270" spans="1:6" ht="18" customHeight="1" x14ac:dyDescent="0.2">
      <c r="A270" s="56" t="s">
        <v>147</v>
      </c>
      <c r="B270" s="52" t="s">
        <v>146</v>
      </c>
      <c r="C270" s="52"/>
      <c r="D270" s="45">
        <f t="shared" ref="D270:F272" si="51">D271</f>
        <v>2134064</v>
      </c>
      <c r="E270" s="45">
        <f t="shared" si="51"/>
        <v>2134064</v>
      </c>
      <c r="F270" s="45">
        <f t="shared" si="51"/>
        <v>2134064</v>
      </c>
    </row>
    <row r="271" spans="1:6" ht="31.5" customHeight="1" x14ac:dyDescent="0.25">
      <c r="A271" s="55" t="s">
        <v>145</v>
      </c>
      <c r="B271" s="52" t="s">
        <v>141</v>
      </c>
      <c r="C271" s="52"/>
      <c r="D271" s="45">
        <f t="shared" si="51"/>
        <v>2134064</v>
      </c>
      <c r="E271" s="45">
        <f t="shared" si="51"/>
        <v>2134064</v>
      </c>
      <c r="F271" s="45">
        <f t="shared" si="51"/>
        <v>2134064</v>
      </c>
    </row>
    <row r="272" spans="1:6" ht="33.75" customHeight="1" x14ac:dyDescent="0.2">
      <c r="A272" s="54" t="s">
        <v>144</v>
      </c>
      <c r="B272" s="52" t="s">
        <v>141</v>
      </c>
      <c r="C272" s="51" t="s">
        <v>143</v>
      </c>
      <c r="D272" s="45">
        <f t="shared" si="51"/>
        <v>2134064</v>
      </c>
      <c r="E272" s="45">
        <f t="shared" si="51"/>
        <v>2134064</v>
      </c>
      <c r="F272" s="45">
        <f t="shared" si="51"/>
        <v>2134064</v>
      </c>
    </row>
    <row r="273" spans="1:6" ht="36" customHeight="1" x14ac:dyDescent="0.2">
      <c r="A273" s="53" t="s">
        <v>142</v>
      </c>
      <c r="B273" s="52" t="s">
        <v>141</v>
      </c>
      <c r="C273" s="51" t="s">
        <v>140</v>
      </c>
      <c r="D273" s="45">
        <v>2134064</v>
      </c>
      <c r="E273" s="45">
        <v>2134064</v>
      </c>
      <c r="F273" s="45">
        <v>2134064</v>
      </c>
    </row>
    <row r="274" spans="1:6" ht="21" customHeight="1" x14ac:dyDescent="0.2">
      <c r="A274" s="53" t="s">
        <v>530</v>
      </c>
      <c r="B274" s="52" t="s">
        <v>531</v>
      </c>
      <c r="C274" s="51"/>
      <c r="D274" s="45">
        <f t="shared" ref="D274:F276" si="52">D275</f>
        <v>50000</v>
      </c>
      <c r="E274" s="45">
        <f t="shared" si="52"/>
        <v>0</v>
      </c>
      <c r="F274" s="45">
        <f t="shared" si="52"/>
        <v>0</v>
      </c>
    </row>
    <row r="275" spans="1:6" ht="19.5" customHeight="1" x14ac:dyDescent="0.2">
      <c r="A275" s="53" t="s">
        <v>532</v>
      </c>
      <c r="B275" s="52" t="s">
        <v>533</v>
      </c>
      <c r="C275" s="51"/>
      <c r="D275" s="45">
        <f t="shared" si="52"/>
        <v>50000</v>
      </c>
      <c r="E275" s="45">
        <f t="shared" si="52"/>
        <v>0</v>
      </c>
      <c r="F275" s="45">
        <f t="shared" si="52"/>
        <v>0</v>
      </c>
    </row>
    <row r="276" spans="1:6" ht="36" customHeight="1" x14ac:dyDescent="0.2">
      <c r="A276" s="53" t="s">
        <v>534</v>
      </c>
      <c r="B276" s="52" t="s">
        <v>533</v>
      </c>
      <c r="C276" s="51" t="s">
        <v>535</v>
      </c>
      <c r="D276" s="45">
        <f t="shared" si="52"/>
        <v>50000</v>
      </c>
      <c r="E276" s="45">
        <f t="shared" si="52"/>
        <v>0</v>
      </c>
      <c r="F276" s="45">
        <f t="shared" si="52"/>
        <v>0</v>
      </c>
    </row>
    <row r="277" spans="1:6" ht="20.25" customHeight="1" x14ac:dyDescent="0.2">
      <c r="A277" s="53" t="s">
        <v>536</v>
      </c>
      <c r="B277" s="52" t="s">
        <v>533</v>
      </c>
      <c r="C277" s="51" t="s">
        <v>537</v>
      </c>
      <c r="D277" s="45">
        <v>50000</v>
      </c>
      <c r="E277" s="45">
        <v>0</v>
      </c>
      <c r="F277" s="45">
        <v>0</v>
      </c>
    </row>
    <row r="278" spans="1:6" ht="18" customHeight="1" x14ac:dyDescent="0.25">
      <c r="A278" s="50" t="s">
        <v>139</v>
      </c>
      <c r="B278" s="47" t="s">
        <v>138</v>
      </c>
      <c r="C278" s="46"/>
      <c r="D278" s="45">
        <f>D279</f>
        <v>300000</v>
      </c>
      <c r="E278" s="45">
        <f>E279</f>
        <v>500000</v>
      </c>
      <c r="F278" s="45">
        <f>F279</f>
        <v>500000</v>
      </c>
    </row>
    <row r="279" spans="1:6" ht="32.25" customHeight="1" x14ac:dyDescent="0.25">
      <c r="A279" s="50" t="s">
        <v>137</v>
      </c>
      <c r="B279" s="47" t="s">
        <v>134</v>
      </c>
      <c r="C279" s="46"/>
      <c r="D279" s="45">
        <f>D281</f>
        <v>300000</v>
      </c>
      <c r="E279" s="45">
        <f>E281</f>
        <v>500000</v>
      </c>
      <c r="F279" s="45">
        <f>F281</f>
        <v>500000</v>
      </c>
    </row>
    <row r="280" spans="1:6" ht="17.25" customHeight="1" x14ac:dyDescent="0.25">
      <c r="A280" s="50" t="s">
        <v>136</v>
      </c>
      <c r="B280" s="47" t="s">
        <v>134</v>
      </c>
      <c r="C280" s="46">
        <v>800</v>
      </c>
      <c r="D280" s="45">
        <f>D281</f>
        <v>300000</v>
      </c>
      <c r="E280" s="45">
        <f>E281</f>
        <v>500000</v>
      </c>
      <c r="F280" s="45">
        <f>F281</f>
        <v>500000</v>
      </c>
    </row>
    <row r="281" spans="1:6" ht="17.25" customHeight="1" x14ac:dyDescent="0.25">
      <c r="A281" s="50" t="s">
        <v>135</v>
      </c>
      <c r="B281" s="47" t="s">
        <v>134</v>
      </c>
      <c r="C281" s="46">
        <v>870</v>
      </c>
      <c r="D281" s="45">
        <v>300000</v>
      </c>
      <c r="E281" s="45">
        <v>500000</v>
      </c>
      <c r="F281" s="45">
        <v>500000</v>
      </c>
    </row>
    <row r="282" spans="1:6" ht="32.25" customHeight="1" x14ac:dyDescent="0.2">
      <c r="A282" s="49" t="s">
        <v>133</v>
      </c>
      <c r="B282" s="47" t="s">
        <v>132</v>
      </c>
      <c r="C282" s="46"/>
      <c r="D282" s="45">
        <f t="shared" ref="D282:F284" si="53">D283</f>
        <v>1646496</v>
      </c>
      <c r="E282" s="45">
        <f t="shared" si="53"/>
        <v>0</v>
      </c>
      <c r="F282" s="45">
        <f t="shared" si="53"/>
        <v>0</v>
      </c>
    </row>
    <row r="283" spans="1:6" ht="30" customHeight="1" x14ac:dyDescent="0.25">
      <c r="A283" s="55" t="s">
        <v>131</v>
      </c>
      <c r="B283" s="47" t="s">
        <v>129</v>
      </c>
      <c r="C283" s="46"/>
      <c r="D283" s="45">
        <f t="shared" si="53"/>
        <v>1646496</v>
      </c>
      <c r="E283" s="45">
        <f t="shared" si="53"/>
        <v>0</v>
      </c>
      <c r="F283" s="45">
        <f t="shared" si="53"/>
        <v>0</v>
      </c>
    </row>
    <row r="284" spans="1:6" ht="17.25" customHeight="1" x14ac:dyDescent="0.2">
      <c r="A284" s="48" t="s">
        <v>130</v>
      </c>
      <c r="B284" s="47" t="s">
        <v>129</v>
      </c>
      <c r="C284" s="46">
        <v>500</v>
      </c>
      <c r="D284" s="45">
        <f t="shared" si="53"/>
        <v>1646496</v>
      </c>
      <c r="E284" s="45">
        <f t="shared" si="53"/>
        <v>0</v>
      </c>
      <c r="F284" s="45">
        <f t="shared" si="53"/>
        <v>0</v>
      </c>
    </row>
    <row r="285" spans="1:6" ht="17.25" customHeight="1" x14ac:dyDescent="0.2">
      <c r="A285" s="48" t="s">
        <v>121</v>
      </c>
      <c r="B285" s="47" t="s">
        <v>129</v>
      </c>
      <c r="C285" s="46">
        <v>540</v>
      </c>
      <c r="D285" s="45">
        <v>1646496</v>
      </c>
      <c r="E285" s="45">
        <v>0</v>
      </c>
      <c r="F285" s="45">
        <v>0</v>
      </c>
    </row>
    <row r="286" spans="1:6" ht="17.25" x14ac:dyDescent="0.3">
      <c r="A286" s="186" t="s">
        <v>128</v>
      </c>
      <c r="B286" s="187"/>
      <c r="C286" s="188"/>
      <c r="D286" s="44">
        <v>0</v>
      </c>
      <c r="E286" s="44">
        <v>2100000</v>
      </c>
      <c r="F286" s="44">
        <v>4200000</v>
      </c>
    </row>
    <row r="287" spans="1:6" ht="16.5" x14ac:dyDescent="0.25">
      <c r="A287" s="189" t="s">
        <v>127</v>
      </c>
      <c r="B287" s="190"/>
      <c r="C287" s="191"/>
      <c r="D287" s="43">
        <f>D252+D186+D173+D144+D126+D109+D104+D96+D91+D15+D245+D114+D286+D139+D237+D197</f>
        <v>137092690.04000002</v>
      </c>
      <c r="E287" s="43">
        <f>E252+E186+E173+E144+E126+E109+E104+E96+E91+E15+E245+E114+E286+E139+E237+E197+E282</f>
        <v>82962118.159999996</v>
      </c>
      <c r="F287" s="43">
        <f>F252+F186+F173+F144+F126+F109+F104+F96+F91+F15+F245+F114+F286+F139+F237+F197+F282</f>
        <v>83321444.689999983</v>
      </c>
    </row>
    <row r="289" spans="5:6" x14ac:dyDescent="0.2">
      <c r="F289" s="42"/>
    </row>
    <row r="291" spans="5:6" x14ac:dyDescent="0.2">
      <c r="E291" s="42"/>
      <c r="F291" s="42"/>
    </row>
  </sheetData>
  <mergeCells count="7">
    <mergeCell ref="A286:C286"/>
    <mergeCell ref="A287:C28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abSelected="1" zoomScaleNormal="100" workbookViewId="0">
      <selection activeCell="F4" sqref="F4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2" t="s">
        <v>402</v>
      </c>
      <c r="B11" s="192"/>
      <c r="C11" s="192"/>
      <c r="D11" s="192"/>
      <c r="E11" s="192"/>
    </row>
    <row r="12" spans="1:5" ht="13.5" customHeight="1" x14ac:dyDescent="0.25">
      <c r="A12" s="198"/>
      <c r="B12" s="198"/>
      <c r="C12" s="198"/>
    </row>
    <row r="13" spans="1:5" ht="16.5" x14ac:dyDescent="0.25">
      <c r="E13" s="99" t="s">
        <v>1</v>
      </c>
    </row>
    <row r="14" spans="1:5" ht="16.5" x14ac:dyDescent="0.2">
      <c r="A14" s="193" t="s">
        <v>400</v>
      </c>
      <c r="B14" s="195" t="s">
        <v>403</v>
      </c>
      <c r="C14" s="199" t="s">
        <v>4</v>
      </c>
      <c r="D14" s="200"/>
      <c r="E14" s="201"/>
    </row>
    <row r="15" spans="1:5" ht="16.5" x14ac:dyDescent="0.2">
      <c r="A15" s="194"/>
      <c r="B15" s="196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137092690.04000002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23088830.759999998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5554530.7599999998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45557853.359999999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45542853.359999999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35990359.200000003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273400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33582895.200000003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58"/>
  <sheetViews>
    <sheetView workbookViewId="0">
      <selection activeCell="F233" sqref="F233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2" t="s">
        <v>460</v>
      </c>
      <c r="B13" s="202"/>
      <c r="C13" s="202"/>
      <c r="D13" s="202"/>
      <c r="E13" s="202"/>
      <c r="F13" s="202"/>
      <c r="G13" s="202"/>
      <c r="H13" s="202"/>
    </row>
    <row r="15" spans="1:8" ht="16.5" x14ac:dyDescent="0.25">
      <c r="H15" s="99" t="s">
        <v>1</v>
      </c>
    </row>
    <row r="16" spans="1:8" ht="20.25" customHeight="1" x14ac:dyDescent="0.2">
      <c r="A16" s="193" t="s">
        <v>400</v>
      </c>
      <c r="B16" s="193" t="s">
        <v>461</v>
      </c>
      <c r="C16" s="195" t="s">
        <v>403</v>
      </c>
      <c r="D16" s="193" t="s">
        <v>399</v>
      </c>
      <c r="E16" s="195" t="s">
        <v>398</v>
      </c>
      <c r="F16" s="205" t="s">
        <v>462</v>
      </c>
      <c r="G16" s="206"/>
      <c r="H16" s="207"/>
    </row>
    <row r="17" spans="1:10" ht="3" hidden="1" customHeight="1" x14ac:dyDescent="0.2">
      <c r="A17" s="203"/>
      <c r="B17" s="203"/>
      <c r="C17" s="204"/>
      <c r="D17" s="203"/>
      <c r="E17" s="204"/>
      <c r="F17" s="208"/>
      <c r="G17" s="209"/>
      <c r="H17" s="210"/>
    </row>
    <row r="18" spans="1:10" ht="28.5" customHeight="1" x14ac:dyDescent="0.2">
      <c r="A18" s="194"/>
      <c r="B18" s="194"/>
      <c r="C18" s="196"/>
      <c r="D18" s="194"/>
      <c r="E18" s="196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F350</f>
        <v>137092690.04000002</v>
      </c>
      <c r="G19" s="128">
        <f t="shared" ref="G19:H19" si="0">G350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23088830.759999998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5554530.7599999998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F137+F140</f>
        <v>3050000</v>
      </c>
      <c r="G135" s="45">
        <f>G137+G140</f>
        <v>0</v>
      </c>
      <c r="H135" s="45">
        <f>H137+H140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34.5" customHeight="1" x14ac:dyDescent="0.2">
      <c r="A140" s="53" t="s">
        <v>530</v>
      </c>
      <c r="B140" s="130">
        <v>804</v>
      </c>
      <c r="C140" s="68" t="s">
        <v>414</v>
      </c>
      <c r="D140" s="68" t="s">
        <v>531</v>
      </c>
      <c r="E140" s="68"/>
      <c r="F140" s="45">
        <f t="shared" ref="F140:H142" si="29">F141</f>
        <v>50000</v>
      </c>
      <c r="G140" s="45">
        <f t="shared" si="29"/>
        <v>0</v>
      </c>
      <c r="H140" s="45">
        <f t="shared" si="29"/>
        <v>0</v>
      </c>
    </row>
    <row r="141" spans="1:8" ht="33.75" customHeight="1" x14ac:dyDescent="0.2">
      <c r="A141" s="53" t="s">
        <v>532</v>
      </c>
      <c r="B141" s="130">
        <v>804</v>
      </c>
      <c r="C141" s="68" t="s">
        <v>414</v>
      </c>
      <c r="D141" s="68" t="s">
        <v>533</v>
      </c>
      <c r="E141" s="68"/>
      <c r="F141" s="45">
        <f t="shared" si="29"/>
        <v>50000</v>
      </c>
      <c r="G141" s="45">
        <f t="shared" si="29"/>
        <v>0</v>
      </c>
      <c r="H141" s="45">
        <f t="shared" si="29"/>
        <v>0</v>
      </c>
    </row>
    <row r="142" spans="1:8" ht="50.25" customHeight="1" x14ac:dyDescent="0.2">
      <c r="A142" s="53" t="s">
        <v>534</v>
      </c>
      <c r="B142" s="130">
        <v>804</v>
      </c>
      <c r="C142" s="68" t="s">
        <v>414</v>
      </c>
      <c r="D142" s="68" t="s">
        <v>533</v>
      </c>
      <c r="E142" s="68" t="s">
        <v>535</v>
      </c>
      <c r="F142" s="45">
        <f t="shared" si="29"/>
        <v>50000</v>
      </c>
      <c r="G142" s="45">
        <f t="shared" si="29"/>
        <v>0</v>
      </c>
      <c r="H142" s="45">
        <f t="shared" si="29"/>
        <v>0</v>
      </c>
    </row>
    <row r="143" spans="1:8" ht="33" customHeight="1" x14ac:dyDescent="0.2">
      <c r="A143" s="53" t="s">
        <v>536</v>
      </c>
      <c r="B143" s="130">
        <v>804</v>
      </c>
      <c r="C143" s="68" t="s">
        <v>414</v>
      </c>
      <c r="D143" s="68" t="s">
        <v>533</v>
      </c>
      <c r="E143" s="68" t="s">
        <v>537</v>
      </c>
      <c r="F143" s="45">
        <v>50000</v>
      </c>
      <c r="G143" s="45">
        <v>0</v>
      </c>
      <c r="H143" s="45">
        <v>0</v>
      </c>
    </row>
    <row r="144" spans="1:8" ht="18" customHeight="1" x14ac:dyDescent="0.2">
      <c r="A144" s="113" t="s">
        <v>415</v>
      </c>
      <c r="B144" s="129">
        <v>804</v>
      </c>
      <c r="C144" s="71" t="s">
        <v>416</v>
      </c>
      <c r="D144" s="71"/>
      <c r="E144" s="71"/>
      <c r="F144" s="65">
        <f>F145</f>
        <v>661670.72</v>
      </c>
      <c r="G144" s="65">
        <f t="shared" ref="G144:H147" si="30">G145</f>
        <v>668405.97</v>
      </c>
      <c r="H144" s="65">
        <f t="shared" si="30"/>
        <v>694392.26</v>
      </c>
    </row>
    <row r="145" spans="1:8" ht="33" customHeight="1" x14ac:dyDescent="0.2">
      <c r="A145" s="113" t="s">
        <v>417</v>
      </c>
      <c r="B145" s="129">
        <v>804</v>
      </c>
      <c r="C145" s="71" t="s">
        <v>418</v>
      </c>
      <c r="D145" s="71"/>
      <c r="E145" s="71"/>
      <c r="F145" s="65">
        <f>F146</f>
        <v>661670.72</v>
      </c>
      <c r="G145" s="65">
        <f t="shared" si="30"/>
        <v>668405.97</v>
      </c>
      <c r="H145" s="65">
        <f t="shared" si="30"/>
        <v>694392.26</v>
      </c>
    </row>
    <row r="146" spans="1:8" ht="54.75" customHeight="1" x14ac:dyDescent="0.2">
      <c r="A146" s="74" t="s">
        <v>181</v>
      </c>
      <c r="B146" s="130">
        <v>804</v>
      </c>
      <c r="C146" s="136" t="s">
        <v>418</v>
      </c>
      <c r="D146" s="68" t="s">
        <v>180</v>
      </c>
      <c r="E146" s="68"/>
      <c r="F146" s="45">
        <f>F147</f>
        <v>661670.72</v>
      </c>
      <c r="G146" s="45">
        <f t="shared" si="30"/>
        <v>668405.97</v>
      </c>
      <c r="H146" s="45">
        <f t="shared" si="30"/>
        <v>694392.26</v>
      </c>
    </row>
    <row r="147" spans="1:8" ht="36" customHeight="1" x14ac:dyDescent="0.2">
      <c r="A147" s="74" t="s">
        <v>179</v>
      </c>
      <c r="B147" s="130">
        <v>804</v>
      </c>
      <c r="C147" s="136" t="s">
        <v>418</v>
      </c>
      <c r="D147" s="68" t="s">
        <v>178</v>
      </c>
      <c r="E147" s="68"/>
      <c r="F147" s="45">
        <f>F148</f>
        <v>661670.72</v>
      </c>
      <c r="G147" s="45">
        <f t="shared" si="30"/>
        <v>668405.97</v>
      </c>
      <c r="H147" s="45">
        <f t="shared" si="30"/>
        <v>694392.26</v>
      </c>
    </row>
    <row r="148" spans="1:8" ht="51.75" customHeight="1" x14ac:dyDescent="0.2">
      <c r="A148" s="74" t="s">
        <v>177</v>
      </c>
      <c r="B148" s="130">
        <v>804</v>
      </c>
      <c r="C148" s="136" t="s">
        <v>418</v>
      </c>
      <c r="D148" s="68" t="s">
        <v>176</v>
      </c>
      <c r="E148" s="68"/>
      <c r="F148" s="45">
        <f>F149+F151</f>
        <v>661670.72</v>
      </c>
      <c r="G148" s="45">
        <f>G149+G151</f>
        <v>668405.97</v>
      </c>
      <c r="H148" s="45">
        <f>H149+H151</f>
        <v>694392.26</v>
      </c>
    </row>
    <row r="149" spans="1:8" ht="99.75" customHeight="1" x14ac:dyDescent="0.2">
      <c r="A149" s="74" t="s">
        <v>170</v>
      </c>
      <c r="B149" s="130">
        <v>804</v>
      </c>
      <c r="C149" s="136" t="s">
        <v>418</v>
      </c>
      <c r="D149" s="68" t="s">
        <v>176</v>
      </c>
      <c r="E149" s="68" t="s">
        <v>169</v>
      </c>
      <c r="F149" s="45">
        <f>F150</f>
        <v>624000</v>
      </c>
      <c r="G149" s="45">
        <f>G150</f>
        <v>640837.53</v>
      </c>
      <c r="H149" s="45">
        <f>H150</f>
        <v>666801.24</v>
      </c>
    </row>
    <row r="150" spans="1:8" ht="47.25" customHeight="1" x14ac:dyDescent="0.25">
      <c r="A150" s="141" t="s">
        <v>168</v>
      </c>
      <c r="B150" s="130">
        <v>804</v>
      </c>
      <c r="C150" s="136" t="s">
        <v>418</v>
      </c>
      <c r="D150" s="68" t="s">
        <v>176</v>
      </c>
      <c r="E150" s="68" t="s">
        <v>166</v>
      </c>
      <c r="F150" s="45">
        <v>624000</v>
      </c>
      <c r="G150" s="45">
        <v>640837.53</v>
      </c>
      <c r="H150" s="45">
        <v>666801.24</v>
      </c>
    </row>
    <row r="151" spans="1:8" ht="32.25" customHeight="1" x14ac:dyDescent="0.2">
      <c r="A151" s="74" t="s">
        <v>190</v>
      </c>
      <c r="B151" s="130">
        <v>804</v>
      </c>
      <c r="C151" s="136" t="s">
        <v>418</v>
      </c>
      <c r="D151" s="68" t="s">
        <v>176</v>
      </c>
      <c r="E151" s="68" t="s">
        <v>143</v>
      </c>
      <c r="F151" s="45">
        <f>F152</f>
        <v>37670.720000000001</v>
      </c>
      <c r="G151" s="45">
        <f>G152</f>
        <v>27568.44</v>
      </c>
      <c r="H151" s="45">
        <f>H152</f>
        <v>27591.02</v>
      </c>
    </row>
    <row r="152" spans="1:8" ht="49.5" customHeight="1" x14ac:dyDescent="0.2">
      <c r="A152" s="74" t="s">
        <v>142</v>
      </c>
      <c r="B152" s="130">
        <v>804</v>
      </c>
      <c r="C152" s="136" t="s">
        <v>418</v>
      </c>
      <c r="D152" s="68" t="s">
        <v>176</v>
      </c>
      <c r="E152" s="68" t="s">
        <v>140</v>
      </c>
      <c r="F152" s="45">
        <v>37670.720000000001</v>
      </c>
      <c r="G152" s="45">
        <v>27568.44</v>
      </c>
      <c r="H152" s="45">
        <v>27591.02</v>
      </c>
    </row>
    <row r="153" spans="1:8" ht="33.75" customHeight="1" x14ac:dyDescent="0.2">
      <c r="A153" s="113" t="s">
        <v>419</v>
      </c>
      <c r="B153" s="129">
        <v>804</v>
      </c>
      <c r="C153" s="71" t="s">
        <v>420</v>
      </c>
      <c r="D153" s="71"/>
      <c r="E153" s="71"/>
      <c r="F153" s="65">
        <f>F154+F161</f>
        <v>554500</v>
      </c>
      <c r="G153" s="65">
        <f>G154+G161</f>
        <v>554500</v>
      </c>
      <c r="H153" s="65">
        <f>H154+H161</f>
        <v>554500</v>
      </c>
    </row>
    <row r="154" spans="1:8" ht="66" customHeight="1" x14ac:dyDescent="0.2">
      <c r="A154" s="113" t="s">
        <v>469</v>
      </c>
      <c r="B154" s="129">
        <v>804</v>
      </c>
      <c r="C154" s="71" t="s">
        <v>422</v>
      </c>
      <c r="D154" s="71"/>
      <c r="E154" s="71"/>
      <c r="F154" s="65">
        <f t="shared" ref="F154:H158" si="31">F155</f>
        <v>4500</v>
      </c>
      <c r="G154" s="65">
        <f t="shared" si="31"/>
        <v>4500</v>
      </c>
      <c r="H154" s="65">
        <f t="shared" si="31"/>
        <v>4500</v>
      </c>
    </row>
    <row r="155" spans="1:8" ht="36" customHeight="1" x14ac:dyDescent="0.2">
      <c r="A155" s="87" t="s">
        <v>175</v>
      </c>
      <c r="B155" s="130">
        <v>804</v>
      </c>
      <c r="C155" s="68" t="s">
        <v>422</v>
      </c>
      <c r="D155" s="138" t="s">
        <v>174</v>
      </c>
      <c r="E155" s="68"/>
      <c r="F155" s="45">
        <f t="shared" si="31"/>
        <v>4500</v>
      </c>
      <c r="G155" s="45">
        <f t="shared" si="31"/>
        <v>4500</v>
      </c>
      <c r="H155" s="45">
        <f t="shared" si="31"/>
        <v>4500</v>
      </c>
    </row>
    <row r="156" spans="1:8" ht="99.95" customHeight="1" x14ac:dyDescent="0.2">
      <c r="A156" s="87" t="s">
        <v>153</v>
      </c>
      <c r="B156" s="130">
        <v>804</v>
      </c>
      <c r="C156" s="68" t="s">
        <v>422</v>
      </c>
      <c r="D156" s="68" t="s">
        <v>152</v>
      </c>
      <c r="E156" s="68"/>
      <c r="F156" s="45">
        <f t="shared" si="31"/>
        <v>4500</v>
      </c>
      <c r="G156" s="45">
        <f t="shared" si="31"/>
        <v>4500</v>
      </c>
      <c r="H156" s="45">
        <f t="shared" si="31"/>
        <v>4500</v>
      </c>
    </row>
    <row r="157" spans="1:8" ht="82.5" customHeight="1" x14ac:dyDescent="0.2">
      <c r="A157" s="87" t="s">
        <v>151</v>
      </c>
      <c r="B157" s="130">
        <v>804</v>
      </c>
      <c r="C157" s="68" t="s">
        <v>422</v>
      </c>
      <c r="D157" s="68" t="s">
        <v>149</v>
      </c>
      <c r="E157" s="68"/>
      <c r="F157" s="45">
        <f t="shared" si="31"/>
        <v>4500</v>
      </c>
      <c r="G157" s="45">
        <f t="shared" si="31"/>
        <v>4500</v>
      </c>
      <c r="H157" s="45">
        <f t="shared" si="31"/>
        <v>4500</v>
      </c>
    </row>
    <row r="158" spans="1:8" ht="21" customHeight="1" x14ac:dyDescent="0.2">
      <c r="A158" s="134" t="s">
        <v>130</v>
      </c>
      <c r="B158" s="130">
        <v>804</v>
      </c>
      <c r="C158" s="68" t="s">
        <v>422</v>
      </c>
      <c r="D158" s="68" t="s">
        <v>149</v>
      </c>
      <c r="E158" s="68" t="s">
        <v>150</v>
      </c>
      <c r="F158" s="45">
        <f t="shared" si="31"/>
        <v>4500</v>
      </c>
      <c r="G158" s="45">
        <f t="shared" si="31"/>
        <v>4500</v>
      </c>
      <c r="H158" s="45">
        <f t="shared" si="31"/>
        <v>4500</v>
      </c>
    </row>
    <row r="159" spans="1:8" ht="19.5" customHeight="1" x14ac:dyDescent="0.2">
      <c r="A159" s="134" t="s">
        <v>121</v>
      </c>
      <c r="B159" s="130">
        <v>804</v>
      </c>
      <c r="C159" s="68" t="s">
        <v>422</v>
      </c>
      <c r="D159" s="68" t="s">
        <v>149</v>
      </c>
      <c r="E159" s="68" t="s">
        <v>148</v>
      </c>
      <c r="F159" s="45">
        <v>4500</v>
      </c>
      <c r="G159" s="45">
        <v>4500</v>
      </c>
      <c r="H159" s="45">
        <v>4500</v>
      </c>
    </row>
    <row r="160" spans="1:8" ht="17.25" customHeight="1" x14ac:dyDescent="0.2">
      <c r="A160" s="113" t="s">
        <v>423</v>
      </c>
      <c r="B160" s="129">
        <v>804</v>
      </c>
      <c r="C160" s="71" t="s">
        <v>424</v>
      </c>
      <c r="D160" s="71"/>
      <c r="E160" s="71"/>
      <c r="F160" s="65">
        <f>F161</f>
        <v>550000</v>
      </c>
      <c r="G160" s="65">
        <f t="shared" ref="G160:H160" si="32">G161</f>
        <v>550000</v>
      </c>
      <c r="H160" s="65">
        <f t="shared" si="32"/>
        <v>550000</v>
      </c>
    </row>
    <row r="161" spans="1:10" ht="99.75" customHeight="1" x14ac:dyDescent="0.2">
      <c r="A161" s="87" t="s">
        <v>470</v>
      </c>
      <c r="B161" s="130">
        <v>804</v>
      </c>
      <c r="C161" s="68" t="s">
        <v>424</v>
      </c>
      <c r="D161" s="68" t="s">
        <v>295</v>
      </c>
      <c r="E161" s="68"/>
      <c r="F161" s="45">
        <f t="shared" ref="F161:H164" si="33">F162</f>
        <v>550000</v>
      </c>
      <c r="G161" s="45">
        <f>G165</f>
        <v>550000</v>
      </c>
      <c r="H161" s="45">
        <f>H165</f>
        <v>550000</v>
      </c>
    </row>
    <row r="162" spans="1:10" ht="66.75" customHeight="1" x14ac:dyDescent="0.2">
      <c r="A162" s="87" t="s">
        <v>294</v>
      </c>
      <c r="B162" s="130">
        <v>804</v>
      </c>
      <c r="C162" s="68" t="s">
        <v>424</v>
      </c>
      <c r="D162" s="68" t="s">
        <v>293</v>
      </c>
      <c r="E162" s="68"/>
      <c r="F162" s="45">
        <f t="shared" si="33"/>
        <v>550000</v>
      </c>
      <c r="G162" s="45">
        <f t="shared" si="33"/>
        <v>550000</v>
      </c>
      <c r="H162" s="45">
        <f t="shared" si="33"/>
        <v>550000</v>
      </c>
    </row>
    <row r="163" spans="1:10" ht="31.5" customHeight="1" x14ac:dyDescent="0.2">
      <c r="A163" s="87" t="s">
        <v>292</v>
      </c>
      <c r="B163" s="130">
        <v>804</v>
      </c>
      <c r="C163" s="68" t="s">
        <v>424</v>
      </c>
      <c r="D163" s="68" t="s">
        <v>291</v>
      </c>
      <c r="E163" s="68"/>
      <c r="F163" s="45">
        <f t="shared" si="33"/>
        <v>550000</v>
      </c>
      <c r="G163" s="45">
        <f t="shared" si="33"/>
        <v>550000</v>
      </c>
      <c r="H163" s="45">
        <f t="shared" si="33"/>
        <v>550000</v>
      </c>
    </row>
    <row r="164" spans="1:10" ht="34.5" customHeight="1" x14ac:dyDescent="0.2">
      <c r="A164" s="74" t="s">
        <v>190</v>
      </c>
      <c r="B164" s="130">
        <v>804</v>
      </c>
      <c r="C164" s="68" t="s">
        <v>424</v>
      </c>
      <c r="D164" s="68" t="s">
        <v>291</v>
      </c>
      <c r="E164" s="68" t="s">
        <v>143</v>
      </c>
      <c r="F164" s="45">
        <f t="shared" si="33"/>
        <v>550000</v>
      </c>
      <c r="G164" s="45">
        <f>G165</f>
        <v>550000</v>
      </c>
      <c r="H164" s="45">
        <f>H165</f>
        <v>550000</v>
      </c>
    </row>
    <row r="165" spans="1:10" ht="49.5" customHeight="1" x14ac:dyDescent="0.2">
      <c r="A165" s="74" t="s">
        <v>142</v>
      </c>
      <c r="B165" s="130">
        <v>804</v>
      </c>
      <c r="C165" s="68" t="s">
        <v>424</v>
      </c>
      <c r="D165" s="68" t="s">
        <v>291</v>
      </c>
      <c r="E165" s="68" t="s">
        <v>140</v>
      </c>
      <c r="F165" s="45">
        <v>550000</v>
      </c>
      <c r="G165" s="45">
        <v>550000</v>
      </c>
      <c r="H165" s="45">
        <v>550000</v>
      </c>
    </row>
    <row r="166" spans="1:10" ht="23.25" customHeight="1" x14ac:dyDescent="0.2">
      <c r="A166" s="113" t="s">
        <v>425</v>
      </c>
      <c r="B166" s="129">
        <v>804</v>
      </c>
      <c r="C166" s="71" t="s">
        <v>426</v>
      </c>
      <c r="D166" s="71"/>
      <c r="E166" s="71"/>
      <c r="F166" s="65">
        <f>F167+F202</f>
        <v>45557853.360000007</v>
      </c>
      <c r="G166" s="65">
        <f>G167+G202</f>
        <v>5833986.6899999995</v>
      </c>
      <c r="H166" s="65">
        <f>H167+H202</f>
        <v>6165563.1600000001</v>
      </c>
    </row>
    <row r="167" spans="1:10" ht="21" customHeight="1" x14ac:dyDescent="0.2">
      <c r="A167" s="142" t="s">
        <v>427</v>
      </c>
      <c r="B167" s="129">
        <v>804</v>
      </c>
      <c r="C167" s="143" t="s">
        <v>428</v>
      </c>
      <c r="D167" s="144"/>
      <c r="E167" s="143"/>
      <c r="F167" s="145">
        <f>F168+F201</f>
        <v>45542853.360000007</v>
      </c>
      <c r="G167" s="145">
        <f>G168+G201</f>
        <v>5818986.6899999995</v>
      </c>
      <c r="H167" s="145">
        <f>H168+H201</f>
        <v>6150563.1600000001</v>
      </c>
    </row>
    <row r="168" spans="1:10" ht="81.75" customHeight="1" x14ac:dyDescent="0.2">
      <c r="A168" s="83" t="s">
        <v>259</v>
      </c>
      <c r="B168" s="130">
        <v>804</v>
      </c>
      <c r="C168" s="68" t="s">
        <v>428</v>
      </c>
      <c r="D168" s="68" t="s">
        <v>258</v>
      </c>
      <c r="E168" s="68"/>
      <c r="F168" s="45">
        <f>F169+F179+F189+F193</f>
        <v>43666997.940000005</v>
      </c>
      <c r="G168" s="45">
        <f>G189+G172+G185+G188+G196</f>
        <v>4518986.6899999995</v>
      </c>
      <c r="H168" s="45">
        <f>H189+H172+H185+H188+H196</f>
        <v>4150563.16</v>
      </c>
      <c r="J168" s="42"/>
    </row>
    <row r="169" spans="1:10" ht="49.5" customHeight="1" x14ac:dyDescent="0.2">
      <c r="A169" s="83" t="s">
        <v>257</v>
      </c>
      <c r="B169" s="130">
        <v>804</v>
      </c>
      <c r="C169" s="131" t="s">
        <v>428</v>
      </c>
      <c r="D169" s="68" t="s">
        <v>256</v>
      </c>
      <c r="E169" s="68"/>
      <c r="F169" s="45">
        <f>F172+F173+F176</f>
        <v>14680741.040000001</v>
      </c>
      <c r="G169" s="45">
        <f t="shared" ref="G169:H169" si="34">G172</f>
        <v>2500000</v>
      </c>
      <c r="H169" s="45">
        <f t="shared" si="34"/>
        <v>2130000</v>
      </c>
    </row>
    <row r="170" spans="1:10" ht="49.5" customHeight="1" x14ac:dyDescent="0.2">
      <c r="A170" s="83" t="s">
        <v>244</v>
      </c>
      <c r="B170" s="130">
        <v>804</v>
      </c>
      <c r="C170" s="131" t="s">
        <v>428</v>
      </c>
      <c r="D170" s="68" t="s">
        <v>255</v>
      </c>
      <c r="E170" s="68"/>
      <c r="F170" s="45">
        <f>F171</f>
        <v>2392154.2200000002</v>
      </c>
      <c r="G170" s="45">
        <f>G171</f>
        <v>2500000</v>
      </c>
      <c r="H170" s="45">
        <f>H171</f>
        <v>2130000</v>
      </c>
    </row>
    <row r="171" spans="1:10" ht="32.25" customHeight="1" x14ac:dyDescent="0.2">
      <c r="A171" s="93" t="s">
        <v>190</v>
      </c>
      <c r="B171" s="130">
        <v>804</v>
      </c>
      <c r="C171" s="68" t="s">
        <v>428</v>
      </c>
      <c r="D171" s="68" t="s">
        <v>255</v>
      </c>
      <c r="E171" s="68" t="s">
        <v>143</v>
      </c>
      <c r="F171" s="45">
        <f>F172</f>
        <v>2392154.2200000002</v>
      </c>
      <c r="G171" s="45">
        <f t="shared" ref="G171:H171" si="35">G172</f>
        <v>2500000</v>
      </c>
      <c r="H171" s="45">
        <f t="shared" si="35"/>
        <v>2130000</v>
      </c>
    </row>
    <row r="172" spans="1:10" ht="48.75" customHeight="1" x14ac:dyDescent="0.2">
      <c r="A172" s="93" t="s">
        <v>142</v>
      </c>
      <c r="B172" s="130">
        <v>804</v>
      </c>
      <c r="C172" s="68" t="s">
        <v>428</v>
      </c>
      <c r="D172" s="68" t="s">
        <v>255</v>
      </c>
      <c r="E172" s="68" t="s">
        <v>140</v>
      </c>
      <c r="F172" s="45">
        <v>2392154.2200000002</v>
      </c>
      <c r="G172" s="45">
        <v>2500000</v>
      </c>
      <c r="H172" s="45">
        <v>2130000</v>
      </c>
    </row>
    <row r="173" spans="1:10" ht="117" customHeight="1" x14ac:dyDescent="0.2">
      <c r="A173" s="93" t="s">
        <v>254</v>
      </c>
      <c r="B173" s="130">
        <v>804</v>
      </c>
      <c r="C173" s="68" t="s">
        <v>428</v>
      </c>
      <c r="D173" s="52" t="s">
        <v>253</v>
      </c>
      <c r="E173" s="68"/>
      <c r="F173" s="45">
        <f t="shared" ref="F173:H174" si="36">F174</f>
        <v>11783151.6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251</v>
      </c>
      <c r="B174" s="130">
        <v>804</v>
      </c>
      <c r="C174" s="68" t="s">
        <v>428</v>
      </c>
      <c r="D174" s="52" t="s">
        <v>253</v>
      </c>
      <c r="E174" s="68" t="s">
        <v>143</v>
      </c>
      <c r="F174" s="45">
        <f t="shared" si="36"/>
        <v>11783151.6</v>
      </c>
      <c r="G174" s="45">
        <f t="shared" si="36"/>
        <v>0</v>
      </c>
      <c r="H174" s="45">
        <f t="shared" si="36"/>
        <v>0</v>
      </c>
    </row>
    <row r="175" spans="1:10" ht="48.75" customHeight="1" x14ac:dyDescent="0.2">
      <c r="A175" s="93" t="s">
        <v>142</v>
      </c>
      <c r="B175" s="130">
        <v>804</v>
      </c>
      <c r="C175" s="68" t="s">
        <v>428</v>
      </c>
      <c r="D175" s="52" t="s">
        <v>253</v>
      </c>
      <c r="E175" s="68" t="s">
        <v>140</v>
      </c>
      <c r="F175" s="45">
        <v>11783151.6</v>
      </c>
      <c r="G175" s="45">
        <v>0</v>
      </c>
      <c r="H175" s="45">
        <v>0</v>
      </c>
    </row>
    <row r="176" spans="1:10" ht="118.5" customHeight="1" x14ac:dyDescent="0.2">
      <c r="A176" s="93" t="s">
        <v>471</v>
      </c>
      <c r="B176" s="130">
        <v>804</v>
      </c>
      <c r="C176" s="68" t="s">
        <v>428</v>
      </c>
      <c r="D176" s="47" t="s">
        <v>472</v>
      </c>
      <c r="E176" s="68"/>
      <c r="F176" s="45">
        <f t="shared" ref="F176:H177" si="37">F177</f>
        <v>505435.22</v>
      </c>
      <c r="G176" s="45">
        <f t="shared" si="37"/>
        <v>0</v>
      </c>
      <c r="H176" s="45">
        <f t="shared" si="37"/>
        <v>0</v>
      </c>
    </row>
    <row r="177" spans="1:8" ht="48.75" customHeight="1" x14ac:dyDescent="0.2">
      <c r="A177" s="93" t="s">
        <v>251</v>
      </c>
      <c r="B177" s="130">
        <v>804</v>
      </c>
      <c r="C177" s="68" t="s">
        <v>428</v>
      </c>
      <c r="D177" s="47" t="s">
        <v>472</v>
      </c>
      <c r="E177" s="68" t="s">
        <v>143</v>
      </c>
      <c r="F177" s="45">
        <f t="shared" si="37"/>
        <v>505435.22</v>
      </c>
      <c r="G177" s="45">
        <f t="shared" si="37"/>
        <v>0</v>
      </c>
      <c r="H177" s="45">
        <f t="shared" si="37"/>
        <v>0</v>
      </c>
    </row>
    <row r="178" spans="1:8" ht="48.75" customHeight="1" x14ac:dyDescent="0.2">
      <c r="A178" s="93" t="s">
        <v>142</v>
      </c>
      <c r="B178" s="130">
        <v>804</v>
      </c>
      <c r="C178" s="68" t="s">
        <v>428</v>
      </c>
      <c r="D178" s="47" t="s">
        <v>472</v>
      </c>
      <c r="E178" s="68" t="s">
        <v>140</v>
      </c>
      <c r="F178" s="45">
        <v>505435.22</v>
      </c>
      <c r="G178" s="45">
        <v>0</v>
      </c>
      <c r="H178" s="45">
        <v>0</v>
      </c>
    </row>
    <row r="179" spans="1:8" ht="32.25" customHeight="1" x14ac:dyDescent="0.2">
      <c r="A179" s="74" t="s">
        <v>242</v>
      </c>
      <c r="B179" s="130">
        <v>804</v>
      </c>
      <c r="C179" s="68" t="s">
        <v>428</v>
      </c>
      <c r="D179" s="47" t="s">
        <v>241</v>
      </c>
      <c r="E179" s="68"/>
      <c r="F179" s="45">
        <f>F180</f>
        <v>27162340.66</v>
      </c>
      <c r="G179" s="45">
        <v>0</v>
      </c>
      <c r="H179" s="45">
        <v>0</v>
      </c>
    </row>
    <row r="180" spans="1:8" ht="409.5" customHeight="1" x14ac:dyDescent="0.2">
      <c r="A180" s="74" t="s">
        <v>240</v>
      </c>
      <c r="B180" s="130">
        <v>804</v>
      </c>
      <c r="C180" s="68" t="s">
        <v>428</v>
      </c>
      <c r="D180" s="68" t="s">
        <v>473</v>
      </c>
      <c r="E180" s="68"/>
      <c r="F180" s="45">
        <f t="shared" ref="F180:H181" si="38">F181</f>
        <v>27162340.66</v>
      </c>
      <c r="G180" s="45">
        <f t="shared" si="38"/>
        <v>0</v>
      </c>
      <c r="H180" s="45">
        <f t="shared" si="38"/>
        <v>0</v>
      </c>
    </row>
    <row r="181" spans="1:8" ht="34.5" customHeight="1" x14ac:dyDescent="0.2">
      <c r="A181" s="93" t="s">
        <v>190</v>
      </c>
      <c r="B181" s="130">
        <v>804</v>
      </c>
      <c r="C181" s="68" t="s">
        <v>428</v>
      </c>
      <c r="D181" s="68" t="s">
        <v>473</v>
      </c>
      <c r="E181" s="68" t="s">
        <v>143</v>
      </c>
      <c r="F181" s="45">
        <f t="shared" si="38"/>
        <v>27162340.66</v>
      </c>
      <c r="G181" s="45">
        <f t="shared" si="38"/>
        <v>0</v>
      </c>
      <c r="H181" s="45">
        <f t="shared" si="38"/>
        <v>0</v>
      </c>
    </row>
    <row r="182" spans="1:8" ht="48" customHeight="1" x14ac:dyDescent="0.2">
      <c r="A182" s="93" t="s">
        <v>142</v>
      </c>
      <c r="B182" s="130">
        <v>804</v>
      </c>
      <c r="C182" s="68" t="s">
        <v>428</v>
      </c>
      <c r="D182" s="68" t="s">
        <v>473</v>
      </c>
      <c r="E182" s="68" t="s">
        <v>140</v>
      </c>
      <c r="F182" s="45">
        <v>27162340.66</v>
      </c>
      <c r="G182" s="45">
        <v>0</v>
      </c>
      <c r="H182" s="45">
        <v>0</v>
      </c>
    </row>
    <row r="183" spans="1:8" ht="97.5" customHeight="1" x14ac:dyDescent="0.2">
      <c r="A183" s="146" t="s">
        <v>238</v>
      </c>
      <c r="B183" s="130">
        <v>804</v>
      </c>
      <c r="C183" s="68" t="s">
        <v>428</v>
      </c>
      <c r="D183" s="68" t="s">
        <v>474</v>
      </c>
      <c r="E183" s="68"/>
      <c r="F183" s="45">
        <f>F185</f>
        <v>0</v>
      </c>
      <c r="G183" s="45">
        <f t="shared" ref="G183:H183" si="39">G185</f>
        <v>0</v>
      </c>
      <c r="H183" s="45">
        <f t="shared" si="39"/>
        <v>0</v>
      </c>
    </row>
    <row r="184" spans="1:8" ht="31.5" customHeight="1" x14ac:dyDescent="0.2">
      <c r="A184" s="93" t="s">
        <v>190</v>
      </c>
      <c r="B184" s="130">
        <v>804</v>
      </c>
      <c r="C184" s="68" t="s">
        <v>428</v>
      </c>
      <c r="D184" s="68" t="s">
        <v>474</v>
      </c>
      <c r="E184" s="68" t="s">
        <v>143</v>
      </c>
      <c r="F184" s="45">
        <f>F185</f>
        <v>0</v>
      </c>
      <c r="G184" s="45">
        <f t="shared" ref="G184:H184" si="40">G185</f>
        <v>0</v>
      </c>
      <c r="H184" s="45">
        <f t="shared" si="40"/>
        <v>0</v>
      </c>
    </row>
    <row r="185" spans="1:8" ht="46.5" customHeight="1" x14ac:dyDescent="0.2">
      <c r="A185" s="93" t="s">
        <v>142</v>
      </c>
      <c r="B185" s="130">
        <v>804</v>
      </c>
      <c r="C185" s="68" t="s">
        <v>428</v>
      </c>
      <c r="D185" s="68" t="s">
        <v>474</v>
      </c>
      <c r="E185" s="68" t="s">
        <v>140</v>
      </c>
      <c r="F185" s="45">
        <v>0</v>
      </c>
      <c r="G185" s="45">
        <v>0</v>
      </c>
      <c r="H185" s="45">
        <v>0</v>
      </c>
    </row>
    <row r="186" spans="1:8" ht="100.5" customHeight="1" x14ac:dyDescent="0.2">
      <c r="A186" s="146" t="s">
        <v>236</v>
      </c>
      <c r="B186" s="130">
        <v>804</v>
      </c>
      <c r="C186" s="68" t="s">
        <v>428</v>
      </c>
      <c r="D186" s="68" t="s">
        <v>475</v>
      </c>
      <c r="E186" s="68"/>
      <c r="F186" s="45">
        <f>F188</f>
        <v>0</v>
      </c>
      <c r="G186" s="45">
        <f t="shared" ref="G186:H186" si="41">G188</f>
        <v>0</v>
      </c>
      <c r="H186" s="45">
        <f t="shared" si="41"/>
        <v>0</v>
      </c>
    </row>
    <row r="187" spans="1:8" ht="32.25" customHeight="1" x14ac:dyDescent="0.2">
      <c r="A187" s="93" t="s">
        <v>190</v>
      </c>
      <c r="B187" s="130">
        <v>804</v>
      </c>
      <c r="C187" s="68" t="s">
        <v>428</v>
      </c>
      <c r="D187" s="68" t="s">
        <v>475</v>
      </c>
      <c r="E187" s="68" t="s">
        <v>143</v>
      </c>
      <c r="F187" s="45">
        <f>F188</f>
        <v>0</v>
      </c>
      <c r="G187" s="45">
        <f t="shared" ref="G187:H187" si="42">G188</f>
        <v>0</v>
      </c>
      <c r="H187" s="45">
        <f t="shared" si="42"/>
        <v>0</v>
      </c>
    </row>
    <row r="188" spans="1:8" ht="49.5" customHeight="1" x14ac:dyDescent="0.2">
      <c r="A188" s="93" t="s">
        <v>142</v>
      </c>
      <c r="B188" s="130">
        <v>804</v>
      </c>
      <c r="C188" s="68" t="s">
        <v>428</v>
      </c>
      <c r="D188" s="68" t="s">
        <v>475</v>
      </c>
      <c r="E188" s="68" t="s">
        <v>140</v>
      </c>
      <c r="F188" s="45">
        <v>0</v>
      </c>
      <c r="G188" s="45">
        <v>0</v>
      </c>
      <c r="H188" s="45">
        <v>0</v>
      </c>
    </row>
    <row r="189" spans="1:8" ht="22.5" customHeight="1" x14ac:dyDescent="0.2">
      <c r="A189" s="83" t="s">
        <v>249</v>
      </c>
      <c r="B189" s="130">
        <v>804</v>
      </c>
      <c r="C189" s="131" t="s">
        <v>428</v>
      </c>
      <c r="D189" s="68" t="s">
        <v>248</v>
      </c>
      <c r="E189" s="68"/>
      <c r="F189" s="45">
        <f>F190</f>
        <v>429520.68</v>
      </c>
      <c r="G189" s="45">
        <f t="shared" ref="G189:H191" si="43">G190</f>
        <v>518986.69</v>
      </c>
      <c r="H189" s="45">
        <f t="shared" si="43"/>
        <v>1520563.16</v>
      </c>
    </row>
    <row r="190" spans="1:8" ht="48.75" customHeight="1" x14ac:dyDescent="0.2">
      <c r="A190" s="81" t="s">
        <v>244</v>
      </c>
      <c r="B190" s="130">
        <v>804</v>
      </c>
      <c r="C190" s="68" t="s">
        <v>428</v>
      </c>
      <c r="D190" s="68" t="s">
        <v>247</v>
      </c>
      <c r="E190" s="68"/>
      <c r="F190" s="45">
        <f>F191</f>
        <v>429520.68</v>
      </c>
      <c r="G190" s="45">
        <f t="shared" si="43"/>
        <v>518986.69</v>
      </c>
      <c r="H190" s="45">
        <f t="shared" si="43"/>
        <v>1520563.16</v>
      </c>
    </row>
    <row r="191" spans="1:8" ht="33" customHeight="1" x14ac:dyDescent="0.2">
      <c r="A191" s="74" t="s">
        <v>190</v>
      </c>
      <c r="B191" s="130">
        <v>804</v>
      </c>
      <c r="C191" s="68" t="s">
        <v>428</v>
      </c>
      <c r="D191" s="68" t="s">
        <v>247</v>
      </c>
      <c r="E191" s="68" t="s">
        <v>143</v>
      </c>
      <c r="F191" s="45">
        <f>F192</f>
        <v>429520.68</v>
      </c>
      <c r="G191" s="45">
        <f t="shared" si="43"/>
        <v>518986.69</v>
      </c>
      <c r="H191" s="45">
        <f t="shared" si="43"/>
        <v>1520563.16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247</v>
      </c>
      <c r="E192" s="68" t="s">
        <v>140</v>
      </c>
      <c r="F192" s="45">
        <v>429520.68</v>
      </c>
      <c r="G192" s="45">
        <v>518986.69</v>
      </c>
      <c r="H192" s="45">
        <v>1520563.16</v>
      </c>
    </row>
    <row r="193" spans="1:8" ht="84.75" customHeight="1" x14ac:dyDescent="0.2">
      <c r="A193" s="74" t="s">
        <v>476</v>
      </c>
      <c r="B193" s="130">
        <v>804</v>
      </c>
      <c r="C193" s="68" t="s">
        <v>428</v>
      </c>
      <c r="D193" s="68" t="s">
        <v>245</v>
      </c>
      <c r="E193" s="68"/>
      <c r="F193" s="45">
        <f>F194</f>
        <v>1394395.56</v>
      </c>
      <c r="G193" s="45">
        <f>G194</f>
        <v>1500000</v>
      </c>
      <c r="H193" s="45">
        <f>H194</f>
        <v>500000</v>
      </c>
    </row>
    <row r="194" spans="1:8" ht="49.5" customHeight="1" x14ac:dyDescent="0.2">
      <c r="A194" s="85" t="s">
        <v>244</v>
      </c>
      <c r="B194" s="130">
        <v>804</v>
      </c>
      <c r="C194" s="68" t="s">
        <v>428</v>
      </c>
      <c r="D194" s="68" t="s">
        <v>243</v>
      </c>
      <c r="E194" s="68"/>
      <c r="F194" s="45">
        <f>F195</f>
        <v>1394395.56</v>
      </c>
      <c r="G194" s="45">
        <f t="shared" ref="G194:H195" si="44">G195</f>
        <v>1500000</v>
      </c>
      <c r="H194" s="45">
        <f t="shared" si="44"/>
        <v>500000</v>
      </c>
    </row>
    <row r="195" spans="1:8" ht="33" customHeight="1" x14ac:dyDescent="0.2">
      <c r="A195" s="93" t="s">
        <v>190</v>
      </c>
      <c r="B195" s="130">
        <v>804</v>
      </c>
      <c r="C195" s="68" t="s">
        <v>428</v>
      </c>
      <c r="D195" s="68" t="s">
        <v>243</v>
      </c>
      <c r="E195" s="68" t="s">
        <v>143</v>
      </c>
      <c r="F195" s="45">
        <f>F196</f>
        <v>1394395.56</v>
      </c>
      <c r="G195" s="45">
        <f t="shared" si="44"/>
        <v>1500000</v>
      </c>
      <c r="H195" s="45">
        <f t="shared" si="44"/>
        <v>500000</v>
      </c>
    </row>
    <row r="196" spans="1:8" ht="48.75" customHeight="1" x14ac:dyDescent="0.2">
      <c r="A196" s="74" t="s">
        <v>142</v>
      </c>
      <c r="B196" s="130">
        <v>804</v>
      </c>
      <c r="C196" s="68" t="s">
        <v>428</v>
      </c>
      <c r="D196" s="68" t="s">
        <v>243</v>
      </c>
      <c r="E196" s="68" t="s">
        <v>140</v>
      </c>
      <c r="F196" s="45">
        <v>1394395.56</v>
      </c>
      <c r="G196" s="45">
        <v>1500000</v>
      </c>
      <c r="H196" s="45">
        <v>500000</v>
      </c>
    </row>
    <row r="197" spans="1:8" ht="98.25" customHeight="1" x14ac:dyDescent="0.2">
      <c r="A197" s="74" t="s">
        <v>234</v>
      </c>
      <c r="B197" s="130">
        <v>804</v>
      </c>
      <c r="C197" s="68" t="s">
        <v>428</v>
      </c>
      <c r="D197" s="68" t="s">
        <v>233</v>
      </c>
      <c r="E197" s="71"/>
      <c r="F197" s="45">
        <f t="shared" ref="F197:H200" si="45">F198</f>
        <v>1875855.42</v>
      </c>
      <c r="G197" s="45">
        <f t="shared" si="45"/>
        <v>1300000</v>
      </c>
      <c r="H197" s="45">
        <f t="shared" si="45"/>
        <v>2000000</v>
      </c>
    </row>
    <row r="198" spans="1:8" ht="18.75" customHeight="1" x14ac:dyDescent="0.2">
      <c r="A198" s="74" t="s">
        <v>232</v>
      </c>
      <c r="B198" s="130">
        <v>804</v>
      </c>
      <c r="C198" s="68" t="s">
        <v>428</v>
      </c>
      <c r="D198" s="68" t="s">
        <v>231</v>
      </c>
      <c r="E198" s="71"/>
      <c r="F198" s="45">
        <f t="shared" si="45"/>
        <v>1875855.42</v>
      </c>
      <c r="G198" s="45">
        <f t="shared" si="45"/>
        <v>1300000</v>
      </c>
      <c r="H198" s="45">
        <f t="shared" si="45"/>
        <v>2000000</v>
      </c>
    </row>
    <row r="199" spans="1:8" ht="35.25" customHeight="1" x14ac:dyDescent="0.2">
      <c r="A199" s="85" t="s">
        <v>230</v>
      </c>
      <c r="B199" s="130">
        <v>804</v>
      </c>
      <c r="C199" s="68" t="s">
        <v>428</v>
      </c>
      <c r="D199" s="68" t="s">
        <v>229</v>
      </c>
      <c r="E199" s="71"/>
      <c r="F199" s="45">
        <f t="shared" si="45"/>
        <v>1875855.42</v>
      </c>
      <c r="G199" s="45">
        <f t="shared" si="45"/>
        <v>1300000</v>
      </c>
      <c r="H199" s="45">
        <f t="shared" si="45"/>
        <v>2000000</v>
      </c>
    </row>
    <row r="200" spans="1:8" ht="33.75" customHeight="1" x14ac:dyDescent="0.2">
      <c r="A200" s="74" t="s">
        <v>190</v>
      </c>
      <c r="B200" s="130">
        <v>804</v>
      </c>
      <c r="C200" s="68" t="s">
        <v>428</v>
      </c>
      <c r="D200" s="68" t="s">
        <v>229</v>
      </c>
      <c r="E200" s="68" t="s">
        <v>143</v>
      </c>
      <c r="F200" s="45">
        <f t="shared" si="45"/>
        <v>1875855.42</v>
      </c>
      <c r="G200" s="45">
        <f t="shared" si="45"/>
        <v>1300000</v>
      </c>
      <c r="H200" s="45">
        <f t="shared" si="45"/>
        <v>2000000</v>
      </c>
    </row>
    <row r="201" spans="1:8" ht="50.25" customHeight="1" x14ac:dyDescent="0.2">
      <c r="A201" s="74" t="s">
        <v>142</v>
      </c>
      <c r="B201" s="130">
        <v>804</v>
      </c>
      <c r="C201" s="68" t="s">
        <v>428</v>
      </c>
      <c r="D201" s="68" t="s">
        <v>229</v>
      </c>
      <c r="E201" s="68" t="s">
        <v>140</v>
      </c>
      <c r="F201" s="45">
        <v>1875855.42</v>
      </c>
      <c r="G201" s="45">
        <v>1300000</v>
      </c>
      <c r="H201" s="45">
        <v>2000000</v>
      </c>
    </row>
    <row r="202" spans="1:8" ht="36.75" customHeight="1" x14ac:dyDescent="0.2">
      <c r="A202" s="113" t="s">
        <v>429</v>
      </c>
      <c r="B202" s="129">
        <v>804</v>
      </c>
      <c r="C202" s="71" t="s">
        <v>430</v>
      </c>
      <c r="D202" s="71"/>
      <c r="E202" s="71"/>
      <c r="F202" s="65">
        <f>F203</f>
        <v>15000</v>
      </c>
      <c r="G202" s="65">
        <f t="shared" ref="G202:H204" si="46">G203</f>
        <v>15000</v>
      </c>
      <c r="H202" s="65">
        <f t="shared" si="46"/>
        <v>15000</v>
      </c>
    </row>
    <row r="203" spans="1:8" ht="116.25" customHeight="1" x14ac:dyDescent="0.2">
      <c r="A203" s="83" t="s">
        <v>477</v>
      </c>
      <c r="B203" s="130">
        <v>804</v>
      </c>
      <c r="C203" s="68" t="s">
        <v>430</v>
      </c>
      <c r="D203" s="68" t="s">
        <v>317</v>
      </c>
      <c r="E203" s="68"/>
      <c r="F203" s="45">
        <f>F204</f>
        <v>15000</v>
      </c>
      <c r="G203" s="45">
        <f t="shared" si="46"/>
        <v>15000</v>
      </c>
      <c r="H203" s="45">
        <f t="shared" si="46"/>
        <v>15000</v>
      </c>
    </row>
    <row r="204" spans="1:8" ht="32.25" customHeight="1" x14ac:dyDescent="0.2">
      <c r="A204" s="83" t="s">
        <v>316</v>
      </c>
      <c r="B204" s="130">
        <v>804</v>
      </c>
      <c r="C204" s="68" t="s">
        <v>430</v>
      </c>
      <c r="D204" s="68" t="s">
        <v>315</v>
      </c>
      <c r="E204" s="68"/>
      <c r="F204" s="45">
        <f>F205</f>
        <v>15000</v>
      </c>
      <c r="G204" s="45">
        <f t="shared" si="46"/>
        <v>15000</v>
      </c>
      <c r="H204" s="45">
        <f t="shared" si="46"/>
        <v>15000</v>
      </c>
    </row>
    <row r="205" spans="1:8" ht="33" customHeight="1" x14ac:dyDescent="0.2">
      <c r="A205" s="85" t="s">
        <v>314</v>
      </c>
      <c r="B205" s="130">
        <v>804</v>
      </c>
      <c r="C205" s="68" t="s">
        <v>430</v>
      </c>
      <c r="D205" s="68" t="s">
        <v>312</v>
      </c>
      <c r="E205" s="68"/>
      <c r="F205" s="45">
        <f>F207</f>
        <v>15000</v>
      </c>
      <c r="G205" s="45">
        <f t="shared" ref="G205:H205" si="47">G207</f>
        <v>15000</v>
      </c>
      <c r="H205" s="45">
        <f t="shared" si="47"/>
        <v>15000</v>
      </c>
    </row>
    <row r="206" spans="1:8" ht="18.75" customHeight="1" x14ac:dyDescent="0.2">
      <c r="A206" s="87" t="s">
        <v>136</v>
      </c>
      <c r="B206" s="130">
        <v>804</v>
      </c>
      <c r="C206" s="68" t="s">
        <v>430</v>
      </c>
      <c r="D206" s="68" t="s">
        <v>312</v>
      </c>
      <c r="E206" s="68" t="s">
        <v>160</v>
      </c>
      <c r="F206" s="45">
        <f>F207</f>
        <v>15000</v>
      </c>
      <c r="G206" s="45">
        <f t="shared" ref="G206:H206" si="48">G207</f>
        <v>15000</v>
      </c>
      <c r="H206" s="45">
        <f t="shared" si="48"/>
        <v>15000</v>
      </c>
    </row>
    <row r="207" spans="1:8" ht="83.25" customHeight="1" x14ac:dyDescent="0.2">
      <c r="A207" s="87" t="s">
        <v>313</v>
      </c>
      <c r="B207" s="130">
        <v>804</v>
      </c>
      <c r="C207" s="68" t="s">
        <v>430</v>
      </c>
      <c r="D207" s="68" t="s">
        <v>312</v>
      </c>
      <c r="E207" s="68" t="s">
        <v>311</v>
      </c>
      <c r="F207" s="45">
        <v>15000</v>
      </c>
      <c r="G207" s="45">
        <v>15000</v>
      </c>
      <c r="H207" s="45">
        <v>15000</v>
      </c>
    </row>
    <row r="208" spans="1:8" ht="21.75" customHeight="1" x14ac:dyDescent="0.2">
      <c r="A208" s="113" t="s">
        <v>431</v>
      </c>
      <c r="B208" s="129">
        <v>804</v>
      </c>
      <c r="C208" s="71" t="s">
        <v>432</v>
      </c>
      <c r="D208" s="71"/>
      <c r="E208" s="71"/>
      <c r="F208" s="65">
        <f>F209+F215+F287</f>
        <v>35990359.200000003</v>
      </c>
      <c r="G208" s="65">
        <f>G209+G215+G287</f>
        <v>29529180.050000001</v>
      </c>
      <c r="H208" s="65">
        <f>H209+H215+H287</f>
        <v>28036451.550000001</v>
      </c>
    </row>
    <row r="209" spans="1:12" ht="20.25" customHeight="1" x14ac:dyDescent="0.2">
      <c r="A209" s="113" t="s">
        <v>433</v>
      </c>
      <c r="B209" s="129">
        <v>804</v>
      </c>
      <c r="C209" s="71" t="s">
        <v>434</v>
      </c>
      <c r="D209" s="71"/>
      <c r="E209" s="71"/>
      <c r="F209" s="65">
        <f>F210</f>
        <v>273400</v>
      </c>
      <c r="G209" s="65">
        <f t="shared" ref="G209:H213" si="49">G210</f>
        <v>3750000</v>
      </c>
      <c r="H209" s="65">
        <f t="shared" si="49"/>
        <v>2500000</v>
      </c>
    </row>
    <row r="210" spans="1:12" ht="114.75" customHeight="1" x14ac:dyDescent="0.2">
      <c r="A210" s="83" t="s">
        <v>478</v>
      </c>
      <c r="B210" s="130">
        <v>804</v>
      </c>
      <c r="C210" s="68" t="s">
        <v>434</v>
      </c>
      <c r="D210" s="68" t="s">
        <v>309</v>
      </c>
      <c r="E210" s="71"/>
      <c r="F210" s="45">
        <f t="shared" ref="F210:F213" si="50">F211</f>
        <v>273400</v>
      </c>
      <c r="G210" s="45">
        <f t="shared" si="49"/>
        <v>3750000</v>
      </c>
      <c r="H210" s="45">
        <f t="shared" si="49"/>
        <v>2500000</v>
      </c>
    </row>
    <row r="211" spans="1:12" ht="99.95" customHeight="1" x14ac:dyDescent="0.2">
      <c r="A211" s="83" t="s">
        <v>308</v>
      </c>
      <c r="B211" s="130">
        <v>804</v>
      </c>
      <c r="C211" s="68" t="s">
        <v>434</v>
      </c>
      <c r="D211" s="68" t="s">
        <v>307</v>
      </c>
      <c r="E211" s="71"/>
      <c r="F211" s="45">
        <f t="shared" si="50"/>
        <v>273400</v>
      </c>
      <c r="G211" s="45">
        <f t="shared" si="49"/>
        <v>3750000</v>
      </c>
      <c r="H211" s="45">
        <f t="shared" si="49"/>
        <v>2500000</v>
      </c>
    </row>
    <row r="212" spans="1:12" ht="37.5" customHeight="1" x14ac:dyDescent="0.2">
      <c r="A212" s="87" t="s">
        <v>304</v>
      </c>
      <c r="B212" s="130">
        <v>804</v>
      </c>
      <c r="C212" s="68" t="s">
        <v>434</v>
      </c>
      <c r="D212" s="68" t="s">
        <v>303</v>
      </c>
      <c r="E212" s="71"/>
      <c r="F212" s="45">
        <f t="shared" si="50"/>
        <v>273400</v>
      </c>
      <c r="G212" s="45">
        <f t="shared" si="49"/>
        <v>3750000</v>
      </c>
      <c r="H212" s="45">
        <f t="shared" si="49"/>
        <v>2500000</v>
      </c>
    </row>
    <row r="213" spans="1:12" ht="32.25" customHeight="1" x14ac:dyDescent="0.2">
      <c r="A213" s="74" t="s">
        <v>190</v>
      </c>
      <c r="B213" s="130">
        <v>804</v>
      </c>
      <c r="C213" s="68" t="s">
        <v>434</v>
      </c>
      <c r="D213" s="68" t="s">
        <v>303</v>
      </c>
      <c r="E213" s="68" t="s">
        <v>143</v>
      </c>
      <c r="F213" s="45">
        <f t="shared" si="50"/>
        <v>273400</v>
      </c>
      <c r="G213" s="45">
        <f t="shared" si="49"/>
        <v>3750000</v>
      </c>
      <c r="H213" s="45">
        <f t="shared" si="49"/>
        <v>2500000</v>
      </c>
    </row>
    <row r="214" spans="1:12" ht="50.25" customHeight="1" x14ac:dyDescent="0.2">
      <c r="A214" s="74" t="s">
        <v>142</v>
      </c>
      <c r="B214" s="130">
        <v>804</v>
      </c>
      <c r="C214" s="68" t="s">
        <v>434</v>
      </c>
      <c r="D214" s="68" t="s">
        <v>303</v>
      </c>
      <c r="E214" s="68" t="s">
        <v>140</v>
      </c>
      <c r="F214" s="45">
        <v>273400</v>
      </c>
      <c r="G214" s="45">
        <v>3750000</v>
      </c>
      <c r="H214" s="45">
        <v>2500000</v>
      </c>
    </row>
    <row r="215" spans="1:12" ht="20.25" customHeight="1" x14ac:dyDescent="0.2">
      <c r="A215" s="113" t="s">
        <v>435</v>
      </c>
      <c r="B215" s="129">
        <v>804</v>
      </c>
      <c r="C215" s="71" t="s">
        <v>436</v>
      </c>
      <c r="D215" s="71"/>
      <c r="E215" s="71"/>
      <c r="F215" s="65">
        <f>F216+F221+F238+F233+F247</f>
        <v>33582895.200000003</v>
      </c>
      <c r="G215" s="65">
        <f>G216+G221+G238+G233</f>
        <v>23645116.050000001</v>
      </c>
      <c r="H215" s="65">
        <f>H216+H221+H238+H233</f>
        <v>23402387.550000001</v>
      </c>
      <c r="J215" s="42"/>
      <c r="K215" s="42"/>
      <c r="L215" s="42"/>
    </row>
    <row r="216" spans="1:12" ht="117.75" customHeight="1" x14ac:dyDescent="0.2">
      <c r="A216" s="83" t="s">
        <v>310</v>
      </c>
      <c r="B216" s="130">
        <v>804</v>
      </c>
      <c r="C216" s="68" t="s">
        <v>436</v>
      </c>
      <c r="D216" s="68" t="s">
        <v>309</v>
      </c>
      <c r="E216" s="68"/>
      <c r="F216" s="45">
        <f>F217</f>
        <v>200000</v>
      </c>
      <c r="G216" s="45">
        <f t="shared" ref="G216:H218" si="51">G217</f>
        <v>0</v>
      </c>
      <c r="H216" s="45">
        <f t="shared" si="51"/>
        <v>0</v>
      </c>
    </row>
    <row r="217" spans="1:12" ht="99.95" customHeight="1" x14ac:dyDescent="0.2">
      <c r="A217" s="83" t="s">
        <v>308</v>
      </c>
      <c r="B217" s="130">
        <v>804</v>
      </c>
      <c r="C217" s="68" t="s">
        <v>436</v>
      </c>
      <c r="D217" s="68" t="s">
        <v>307</v>
      </c>
      <c r="E217" s="68"/>
      <c r="F217" s="45">
        <f>F218</f>
        <v>200000</v>
      </c>
      <c r="G217" s="45">
        <f t="shared" si="51"/>
        <v>0</v>
      </c>
      <c r="H217" s="45">
        <f t="shared" si="51"/>
        <v>0</v>
      </c>
    </row>
    <row r="218" spans="1:12" ht="32.25" customHeight="1" x14ac:dyDescent="0.2">
      <c r="A218" s="87" t="s">
        <v>306</v>
      </c>
      <c r="B218" s="130">
        <v>804</v>
      </c>
      <c r="C218" s="68" t="s">
        <v>436</v>
      </c>
      <c r="D218" s="68" t="s">
        <v>305</v>
      </c>
      <c r="E218" s="68"/>
      <c r="F218" s="45">
        <f>F219</f>
        <v>200000</v>
      </c>
      <c r="G218" s="45">
        <f t="shared" si="51"/>
        <v>0</v>
      </c>
      <c r="H218" s="45">
        <f t="shared" si="51"/>
        <v>0</v>
      </c>
    </row>
    <row r="219" spans="1:12" ht="33.75" customHeight="1" x14ac:dyDescent="0.2">
      <c r="A219" s="74" t="s">
        <v>190</v>
      </c>
      <c r="B219" s="130">
        <v>804</v>
      </c>
      <c r="C219" s="68" t="s">
        <v>436</v>
      </c>
      <c r="D219" s="68" t="s">
        <v>305</v>
      </c>
      <c r="E219" s="68" t="s">
        <v>143</v>
      </c>
      <c r="F219" s="45">
        <f t="shared" ref="F219:H219" si="52">F220</f>
        <v>200000</v>
      </c>
      <c r="G219" s="45">
        <f t="shared" si="52"/>
        <v>0</v>
      </c>
      <c r="H219" s="45">
        <f t="shared" si="52"/>
        <v>0</v>
      </c>
    </row>
    <row r="220" spans="1:12" ht="51" customHeight="1" x14ac:dyDescent="0.2">
      <c r="A220" s="74" t="s">
        <v>142</v>
      </c>
      <c r="B220" s="130">
        <v>804</v>
      </c>
      <c r="C220" s="68" t="s">
        <v>436</v>
      </c>
      <c r="D220" s="68" t="s">
        <v>305</v>
      </c>
      <c r="E220" s="68" t="s">
        <v>140</v>
      </c>
      <c r="F220" s="45">
        <v>200000</v>
      </c>
      <c r="G220" s="45">
        <v>0</v>
      </c>
      <c r="H220" s="45">
        <v>0</v>
      </c>
      <c r="I220" s="111"/>
    </row>
    <row r="221" spans="1:12" ht="99.75" customHeight="1" x14ac:dyDescent="0.2">
      <c r="A221" s="74" t="s">
        <v>290</v>
      </c>
      <c r="B221" s="130">
        <v>804</v>
      </c>
      <c r="C221" s="68" t="s">
        <v>436</v>
      </c>
      <c r="D221" s="68" t="s">
        <v>289</v>
      </c>
      <c r="E221" s="71"/>
      <c r="F221" s="45">
        <f>F222+F229</f>
        <v>19170002.199999999</v>
      </c>
      <c r="G221" s="45">
        <f>G222+G229</f>
        <v>15768728.5</v>
      </c>
      <c r="H221" s="45">
        <f>H222+H229</f>
        <v>16360000</v>
      </c>
    </row>
    <row r="222" spans="1:12" ht="65.25" customHeight="1" x14ac:dyDescent="0.2">
      <c r="A222" s="74" t="s">
        <v>479</v>
      </c>
      <c r="B222" s="130">
        <v>804</v>
      </c>
      <c r="C222" s="68" t="s">
        <v>436</v>
      </c>
      <c r="D222" s="68" t="s">
        <v>287</v>
      </c>
      <c r="E222" s="68"/>
      <c r="F222" s="45">
        <f>F223+F226</f>
        <v>15205942.199999999</v>
      </c>
      <c r="G222" s="45">
        <f>G223+G226</f>
        <v>15768728.5</v>
      </c>
      <c r="H222" s="45">
        <f>H223+H226</f>
        <v>16360000</v>
      </c>
    </row>
    <row r="223" spans="1:12" ht="16.5" customHeight="1" x14ac:dyDescent="0.2">
      <c r="A223" s="74" t="s">
        <v>286</v>
      </c>
      <c r="B223" s="130">
        <v>804</v>
      </c>
      <c r="C223" s="68" t="s">
        <v>436</v>
      </c>
      <c r="D223" s="68" t="s">
        <v>285</v>
      </c>
      <c r="E223" s="68"/>
      <c r="F223" s="45">
        <f>F224</f>
        <v>14305942.199999999</v>
      </c>
      <c r="G223" s="45">
        <f t="shared" ref="G223:H224" si="53">G224</f>
        <v>15468728.5</v>
      </c>
      <c r="H223" s="45">
        <f t="shared" si="53"/>
        <v>16360000</v>
      </c>
    </row>
    <row r="224" spans="1:12" ht="49.5" customHeight="1" x14ac:dyDescent="0.2">
      <c r="A224" s="87" t="s">
        <v>212</v>
      </c>
      <c r="B224" s="130">
        <v>804</v>
      </c>
      <c r="C224" s="68" t="s">
        <v>436</v>
      </c>
      <c r="D224" s="68" t="s">
        <v>285</v>
      </c>
      <c r="E224" s="68" t="s">
        <v>211</v>
      </c>
      <c r="F224" s="45">
        <f>F225</f>
        <v>14305942.199999999</v>
      </c>
      <c r="G224" s="45">
        <f t="shared" si="53"/>
        <v>15468728.5</v>
      </c>
      <c r="H224" s="45">
        <f t="shared" si="53"/>
        <v>16360000</v>
      </c>
    </row>
    <row r="225" spans="1:11" ht="20.25" customHeight="1" x14ac:dyDescent="0.2">
      <c r="A225" s="87" t="s">
        <v>210</v>
      </c>
      <c r="B225" s="130">
        <v>804</v>
      </c>
      <c r="C225" s="68" t="s">
        <v>436</v>
      </c>
      <c r="D225" s="68" t="s">
        <v>285</v>
      </c>
      <c r="E225" s="68" t="s">
        <v>208</v>
      </c>
      <c r="F225" s="45">
        <v>14305942.199999999</v>
      </c>
      <c r="G225" s="45">
        <v>15468728.5</v>
      </c>
      <c r="H225" s="45">
        <v>16360000</v>
      </c>
      <c r="J225" s="139"/>
      <c r="K225" s="139"/>
    </row>
    <row r="226" spans="1:11" ht="20.25" customHeight="1" x14ac:dyDescent="0.2">
      <c r="A226" s="87" t="s">
        <v>191</v>
      </c>
      <c r="B226" s="130">
        <v>804</v>
      </c>
      <c r="C226" s="68" t="s">
        <v>436</v>
      </c>
      <c r="D226" s="68" t="s">
        <v>284</v>
      </c>
      <c r="E226" s="68"/>
      <c r="F226" s="45">
        <f t="shared" ref="F226:H227" si="54">F227</f>
        <v>900000</v>
      </c>
      <c r="G226" s="45">
        <f t="shared" si="54"/>
        <v>300000</v>
      </c>
      <c r="H226" s="45">
        <f t="shared" si="54"/>
        <v>0</v>
      </c>
    </row>
    <row r="227" spans="1:11" ht="33" customHeight="1" x14ac:dyDescent="0.2">
      <c r="A227" s="74" t="s">
        <v>190</v>
      </c>
      <c r="B227" s="130">
        <v>804</v>
      </c>
      <c r="C227" s="68" t="s">
        <v>436</v>
      </c>
      <c r="D227" s="68" t="s">
        <v>284</v>
      </c>
      <c r="E227" s="68" t="s">
        <v>143</v>
      </c>
      <c r="F227" s="45">
        <f t="shared" si="54"/>
        <v>900000</v>
      </c>
      <c r="G227" s="45">
        <f t="shared" si="54"/>
        <v>300000</v>
      </c>
      <c r="H227" s="45">
        <f t="shared" si="54"/>
        <v>0</v>
      </c>
    </row>
    <row r="228" spans="1:11" ht="52.5" customHeight="1" x14ac:dyDescent="0.2">
      <c r="A228" s="74" t="s">
        <v>142</v>
      </c>
      <c r="B228" s="130">
        <v>804</v>
      </c>
      <c r="C228" s="68" t="s">
        <v>436</v>
      </c>
      <c r="D228" s="68" t="s">
        <v>284</v>
      </c>
      <c r="E228" s="68" t="s">
        <v>140</v>
      </c>
      <c r="F228" s="45">
        <v>900000</v>
      </c>
      <c r="G228" s="45">
        <v>300000</v>
      </c>
      <c r="H228" s="45">
        <v>0</v>
      </c>
      <c r="J228" s="139"/>
      <c r="K228" s="139"/>
    </row>
    <row r="229" spans="1:11" ht="54" customHeight="1" x14ac:dyDescent="0.2">
      <c r="A229" s="87" t="s">
        <v>480</v>
      </c>
      <c r="B229" s="130">
        <v>804</v>
      </c>
      <c r="C229" s="68" t="s">
        <v>436</v>
      </c>
      <c r="D229" s="68" t="s">
        <v>282</v>
      </c>
      <c r="E229" s="68"/>
      <c r="F229" s="45">
        <f>F230</f>
        <v>3964060</v>
      </c>
      <c r="G229" s="45">
        <f t="shared" ref="G229:H231" si="55">G230</f>
        <v>0</v>
      </c>
      <c r="H229" s="45">
        <f t="shared" si="55"/>
        <v>0</v>
      </c>
    </row>
    <row r="230" spans="1:11" ht="23.25" customHeight="1" x14ac:dyDescent="0.2">
      <c r="A230" s="87" t="s">
        <v>281</v>
      </c>
      <c r="B230" s="130">
        <v>804</v>
      </c>
      <c r="C230" s="68" t="s">
        <v>436</v>
      </c>
      <c r="D230" s="68" t="s">
        <v>280</v>
      </c>
      <c r="E230" s="68"/>
      <c r="F230" s="45">
        <f>F231</f>
        <v>3964060</v>
      </c>
      <c r="G230" s="45">
        <f t="shared" si="55"/>
        <v>0</v>
      </c>
      <c r="H230" s="45">
        <f t="shared" si="55"/>
        <v>0</v>
      </c>
    </row>
    <row r="231" spans="1:11" ht="34.5" customHeight="1" x14ac:dyDescent="0.2">
      <c r="A231" s="74" t="s">
        <v>190</v>
      </c>
      <c r="B231" s="130">
        <v>804</v>
      </c>
      <c r="C231" s="68" t="s">
        <v>436</v>
      </c>
      <c r="D231" s="68" t="s">
        <v>280</v>
      </c>
      <c r="E231" s="68" t="s">
        <v>143</v>
      </c>
      <c r="F231" s="45">
        <f>F232</f>
        <v>3964060</v>
      </c>
      <c r="G231" s="45">
        <f t="shared" si="55"/>
        <v>0</v>
      </c>
      <c r="H231" s="45">
        <f t="shared" si="55"/>
        <v>0</v>
      </c>
    </row>
    <row r="232" spans="1:11" ht="49.5" customHeight="1" x14ac:dyDescent="0.2">
      <c r="A232" s="74" t="s">
        <v>142</v>
      </c>
      <c r="B232" s="130">
        <v>804</v>
      </c>
      <c r="C232" s="68" t="s">
        <v>436</v>
      </c>
      <c r="D232" s="68" t="s">
        <v>280</v>
      </c>
      <c r="E232" s="68" t="s">
        <v>140</v>
      </c>
      <c r="F232" s="45">
        <v>3964060</v>
      </c>
      <c r="G232" s="45">
        <v>0</v>
      </c>
      <c r="H232" s="45">
        <v>0</v>
      </c>
    </row>
    <row r="233" spans="1:11" ht="114.75" customHeight="1" x14ac:dyDescent="0.2">
      <c r="A233" s="81" t="s">
        <v>265</v>
      </c>
      <c r="B233" s="130">
        <v>804</v>
      </c>
      <c r="C233" s="68" t="s">
        <v>436</v>
      </c>
      <c r="D233" s="68" t="s">
        <v>264</v>
      </c>
      <c r="E233" s="68"/>
      <c r="F233" s="45">
        <f t="shared" ref="F233:H236" si="56">F234</f>
        <v>2075040</v>
      </c>
      <c r="G233" s="45">
        <f t="shared" si="56"/>
        <v>4842387.55</v>
      </c>
      <c r="H233" s="45">
        <f t="shared" si="56"/>
        <v>4842387.55</v>
      </c>
    </row>
    <row r="234" spans="1:11" ht="50.25" customHeight="1" x14ac:dyDescent="0.2">
      <c r="A234" s="85" t="s">
        <v>263</v>
      </c>
      <c r="B234" s="130">
        <v>804</v>
      </c>
      <c r="C234" s="68" t="s">
        <v>436</v>
      </c>
      <c r="D234" s="68" t="s">
        <v>262</v>
      </c>
      <c r="E234" s="71"/>
      <c r="F234" s="45">
        <f t="shared" si="56"/>
        <v>2075040</v>
      </c>
      <c r="G234" s="45">
        <f t="shared" si="56"/>
        <v>4842387.55</v>
      </c>
      <c r="H234" s="45">
        <f t="shared" si="56"/>
        <v>4842387.55</v>
      </c>
    </row>
    <row r="235" spans="1:11" ht="51.75" customHeight="1" x14ac:dyDescent="0.2">
      <c r="A235" s="85" t="s">
        <v>261</v>
      </c>
      <c r="B235" s="130">
        <v>804</v>
      </c>
      <c r="C235" s="68" t="s">
        <v>436</v>
      </c>
      <c r="D235" s="68" t="s">
        <v>481</v>
      </c>
      <c r="E235" s="71"/>
      <c r="F235" s="45">
        <f t="shared" si="56"/>
        <v>2075040</v>
      </c>
      <c r="G235" s="45">
        <f t="shared" si="56"/>
        <v>4842387.55</v>
      </c>
      <c r="H235" s="45">
        <f t="shared" si="56"/>
        <v>4842387.55</v>
      </c>
    </row>
    <row r="236" spans="1:11" ht="22.5" customHeight="1" x14ac:dyDescent="0.2">
      <c r="A236" s="85" t="s">
        <v>191</v>
      </c>
      <c r="B236" s="130">
        <v>804</v>
      </c>
      <c r="C236" s="68" t="s">
        <v>436</v>
      </c>
      <c r="D236" s="68" t="s">
        <v>481</v>
      </c>
      <c r="E236" s="68" t="s">
        <v>143</v>
      </c>
      <c r="F236" s="45">
        <f t="shared" si="56"/>
        <v>2075040</v>
      </c>
      <c r="G236" s="45">
        <f t="shared" si="56"/>
        <v>4842387.55</v>
      </c>
      <c r="H236" s="45">
        <f t="shared" si="56"/>
        <v>4842387.55</v>
      </c>
    </row>
    <row r="237" spans="1:11" ht="33.75" customHeight="1" x14ac:dyDescent="0.2">
      <c r="A237" s="93" t="s">
        <v>190</v>
      </c>
      <c r="B237" s="130">
        <v>804</v>
      </c>
      <c r="C237" s="68" t="s">
        <v>436</v>
      </c>
      <c r="D237" s="68" t="s">
        <v>481</v>
      </c>
      <c r="E237" s="68" t="s">
        <v>140</v>
      </c>
      <c r="F237" s="45">
        <v>2075040</v>
      </c>
      <c r="G237" s="45">
        <v>4842387.55</v>
      </c>
      <c r="H237" s="45">
        <v>4842387.55</v>
      </c>
    </row>
    <row r="238" spans="1:11" ht="98.25" customHeight="1" x14ac:dyDescent="0.2">
      <c r="A238" s="74" t="s">
        <v>234</v>
      </c>
      <c r="B238" s="130">
        <v>804</v>
      </c>
      <c r="C238" s="68" t="s">
        <v>436</v>
      </c>
      <c r="D238" s="68" t="s">
        <v>233</v>
      </c>
      <c r="E238" s="68"/>
      <c r="F238" s="45">
        <f>F239+F243</f>
        <v>7435353</v>
      </c>
      <c r="G238" s="45">
        <f t="shared" ref="F238:H241" si="57">G239</f>
        <v>3034000</v>
      </c>
      <c r="H238" s="45">
        <f t="shared" si="57"/>
        <v>2200000</v>
      </c>
    </row>
    <row r="239" spans="1:11" ht="33.75" customHeight="1" x14ac:dyDescent="0.2">
      <c r="A239" s="74" t="s">
        <v>228</v>
      </c>
      <c r="B239" s="130">
        <v>804</v>
      </c>
      <c r="C239" s="68" t="s">
        <v>436</v>
      </c>
      <c r="D239" s="68" t="s">
        <v>227</v>
      </c>
      <c r="E239" s="68"/>
      <c r="F239" s="45">
        <f t="shared" si="57"/>
        <v>2166412</v>
      </c>
      <c r="G239" s="45">
        <f t="shared" si="57"/>
        <v>3034000</v>
      </c>
      <c r="H239" s="45">
        <f t="shared" si="57"/>
        <v>2200000</v>
      </c>
    </row>
    <row r="240" spans="1:11" ht="48" customHeight="1" x14ac:dyDescent="0.2">
      <c r="A240" s="87" t="s">
        <v>226</v>
      </c>
      <c r="B240" s="130">
        <v>804</v>
      </c>
      <c r="C240" s="68" t="s">
        <v>436</v>
      </c>
      <c r="D240" s="68" t="s">
        <v>225</v>
      </c>
      <c r="E240" s="68"/>
      <c r="F240" s="45">
        <f t="shared" si="57"/>
        <v>2166412</v>
      </c>
      <c r="G240" s="45">
        <f t="shared" si="57"/>
        <v>3034000</v>
      </c>
      <c r="H240" s="45">
        <f t="shared" si="57"/>
        <v>2200000</v>
      </c>
    </row>
    <row r="241" spans="1:8" ht="33.75" customHeight="1" x14ac:dyDescent="0.2">
      <c r="A241" s="74" t="s">
        <v>190</v>
      </c>
      <c r="B241" s="130">
        <v>804</v>
      </c>
      <c r="C241" s="68" t="s">
        <v>436</v>
      </c>
      <c r="D241" s="68" t="s">
        <v>225</v>
      </c>
      <c r="E241" s="68" t="s">
        <v>143</v>
      </c>
      <c r="F241" s="45">
        <f t="shared" si="57"/>
        <v>2166412</v>
      </c>
      <c r="G241" s="45">
        <f t="shared" si="57"/>
        <v>3034000</v>
      </c>
      <c r="H241" s="45">
        <f t="shared" si="57"/>
        <v>2200000</v>
      </c>
    </row>
    <row r="242" spans="1:8" ht="48.75" customHeight="1" x14ac:dyDescent="0.2">
      <c r="A242" s="74" t="s">
        <v>142</v>
      </c>
      <c r="B242" s="130">
        <v>804</v>
      </c>
      <c r="C242" s="68" t="s">
        <v>436</v>
      </c>
      <c r="D242" s="68" t="s">
        <v>225</v>
      </c>
      <c r="E242" s="68" t="s">
        <v>140</v>
      </c>
      <c r="F242" s="45">
        <v>2166412</v>
      </c>
      <c r="G242" s="45">
        <v>3034000</v>
      </c>
      <c r="H242" s="45">
        <v>2200000</v>
      </c>
    </row>
    <row r="243" spans="1:8" ht="63.75" customHeight="1" x14ac:dyDescent="0.25">
      <c r="A243" s="60" t="s">
        <v>224</v>
      </c>
      <c r="B243" s="130">
        <v>804</v>
      </c>
      <c r="C243" s="68" t="s">
        <v>436</v>
      </c>
      <c r="D243" s="52" t="s">
        <v>223</v>
      </c>
      <c r="E243" s="51"/>
      <c r="F243" s="45">
        <f>F246</f>
        <v>5268941</v>
      </c>
      <c r="G243" s="45">
        <v>0</v>
      </c>
      <c r="H243" s="45">
        <v>0</v>
      </c>
    </row>
    <row r="244" spans="1:8" ht="147" customHeight="1" x14ac:dyDescent="0.25">
      <c r="A244" s="60" t="s">
        <v>222</v>
      </c>
      <c r="B244" s="130">
        <v>804</v>
      </c>
      <c r="C244" s="68" t="s">
        <v>436</v>
      </c>
      <c r="D244" s="52" t="s">
        <v>221</v>
      </c>
      <c r="E244" s="51"/>
      <c r="F244" s="45">
        <f>F246</f>
        <v>5268941</v>
      </c>
      <c r="G244" s="45">
        <v>0</v>
      </c>
      <c r="H244" s="45">
        <v>0</v>
      </c>
    </row>
    <row r="245" spans="1:8" ht="49.5" customHeight="1" x14ac:dyDescent="0.2">
      <c r="A245" s="54" t="s">
        <v>144</v>
      </c>
      <c r="B245" s="130">
        <v>804</v>
      </c>
      <c r="C245" s="68" t="s">
        <v>436</v>
      </c>
      <c r="D245" s="52" t="s">
        <v>221</v>
      </c>
      <c r="E245" s="51" t="s">
        <v>143</v>
      </c>
      <c r="F245" s="45">
        <f>F246</f>
        <v>5268941</v>
      </c>
      <c r="G245" s="45">
        <v>0</v>
      </c>
      <c r="H245" s="45">
        <v>0</v>
      </c>
    </row>
    <row r="246" spans="1:8" ht="46.5" customHeight="1" x14ac:dyDescent="0.25">
      <c r="A246" s="60" t="s">
        <v>142</v>
      </c>
      <c r="B246" s="130">
        <v>804</v>
      </c>
      <c r="C246" s="68" t="s">
        <v>436</v>
      </c>
      <c r="D246" s="52" t="s">
        <v>221</v>
      </c>
      <c r="E246" s="51" t="s">
        <v>140</v>
      </c>
      <c r="F246" s="45">
        <v>5268941</v>
      </c>
      <c r="G246" s="45">
        <v>0</v>
      </c>
      <c r="H246" s="45">
        <v>0</v>
      </c>
    </row>
    <row r="247" spans="1:8" ht="129.75" customHeight="1" x14ac:dyDescent="0.25">
      <c r="A247" s="60" t="s">
        <v>207</v>
      </c>
      <c r="B247" s="130">
        <v>804</v>
      </c>
      <c r="C247" s="68" t="s">
        <v>436</v>
      </c>
      <c r="D247" s="52" t="s">
        <v>206</v>
      </c>
      <c r="E247" s="51"/>
      <c r="F247" s="45">
        <f>F248+F252+F271</f>
        <v>4702500</v>
      </c>
      <c r="G247" s="45">
        <f>G251</f>
        <v>0</v>
      </c>
      <c r="H247" s="45">
        <f>H251</f>
        <v>0</v>
      </c>
    </row>
    <row r="248" spans="1:8" ht="33" customHeight="1" x14ac:dyDescent="0.25">
      <c r="A248" s="60" t="s">
        <v>205</v>
      </c>
      <c r="B248" s="130">
        <v>804</v>
      </c>
      <c r="C248" s="68" t="s">
        <v>436</v>
      </c>
      <c r="D248" s="52" t="s">
        <v>204</v>
      </c>
      <c r="E248" s="70"/>
      <c r="F248" s="45">
        <f>F251</f>
        <v>171700</v>
      </c>
      <c r="G248" s="45">
        <f>G251</f>
        <v>0</v>
      </c>
      <c r="H248" s="45">
        <f>H251</f>
        <v>0</v>
      </c>
    </row>
    <row r="249" spans="1:8" ht="31.5" customHeight="1" x14ac:dyDescent="0.2">
      <c r="A249" s="79" t="s">
        <v>203</v>
      </c>
      <c r="B249" s="130">
        <v>804</v>
      </c>
      <c r="C249" s="68" t="s">
        <v>436</v>
      </c>
      <c r="D249" s="52" t="s">
        <v>202</v>
      </c>
      <c r="E249" s="70"/>
      <c r="F249" s="45">
        <f>F251</f>
        <v>171700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202</v>
      </c>
      <c r="E250" s="51" t="s">
        <v>143</v>
      </c>
      <c r="F250" s="45">
        <f>F251</f>
        <v>171700</v>
      </c>
      <c r="G250" s="45">
        <f>G251</f>
        <v>0</v>
      </c>
      <c r="H250" s="45">
        <f>H251</f>
        <v>0</v>
      </c>
    </row>
    <row r="251" spans="1:8" ht="45.75" customHeight="1" x14ac:dyDescent="0.25">
      <c r="A251" s="60" t="s">
        <v>142</v>
      </c>
      <c r="B251" s="130">
        <v>804</v>
      </c>
      <c r="C251" s="68" t="s">
        <v>436</v>
      </c>
      <c r="D251" s="52" t="s">
        <v>202</v>
      </c>
      <c r="E251" s="51" t="s">
        <v>140</v>
      </c>
      <c r="F251" s="45">
        <v>171700</v>
      </c>
      <c r="G251" s="45">
        <v>0</v>
      </c>
      <c r="H251" s="45">
        <v>0</v>
      </c>
    </row>
    <row r="252" spans="1:8" ht="32.25" customHeight="1" x14ac:dyDescent="0.25">
      <c r="A252" s="60" t="s">
        <v>201</v>
      </c>
      <c r="B252" s="130">
        <v>804</v>
      </c>
      <c r="C252" s="68" t="s">
        <v>436</v>
      </c>
      <c r="D252" s="52" t="s">
        <v>198</v>
      </c>
      <c r="E252" s="70"/>
      <c r="F252" s="45">
        <f>F255+F256+F261+F267+F270</f>
        <v>2515400</v>
      </c>
      <c r="G252" s="45">
        <f>G255</f>
        <v>0</v>
      </c>
      <c r="H252" s="45">
        <f>H255</f>
        <v>0</v>
      </c>
    </row>
    <row r="253" spans="1:8" ht="47.25" customHeight="1" x14ac:dyDescent="0.25">
      <c r="A253" s="60" t="s">
        <v>200</v>
      </c>
      <c r="B253" s="130">
        <v>804</v>
      </c>
      <c r="C253" s="68" t="s">
        <v>436</v>
      </c>
      <c r="D253" s="52" t="s">
        <v>199</v>
      </c>
      <c r="E253" s="70"/>
      <c r="F253" s="45">
        <f>F255</f>
        <v>0</v>
      </c>
      <c r="G253" s="45">
        <f>G255</f>
        <v>0</v>
      </c>
      <c r="H253" s="45">
        <f>H255</f>
        <v>0</v>
      </c>
    </row>
    <row r="254" spans="1:8" ht="31.5" customHeight="1" x14ac:dyDescent="0.25">
      <c r="A254" s="77" t="s">
        <v>190</v>
      </c>
      <c r="B254" s="130">
        <v>804</v>
      </c>
      <c r="C254" s="68" t="s">
        <v>436</v>
      </c>
      <c r="D254" s="52" t="s">
        <v>199</v>
      </c>
      <c r="E254" s="51" t="s">
        <v>143</v>
      </c>
      <c r="F254" s="45">
        <f>F255</f>
        <v>0</v>
      </c>
      <c r="G254" s="45">
        <f>G255</f>
        <v>0</v>
      </c>
      <c r="H254" s="45">
        <f>H255</f>
        <v>0</v>
      </c>
    </row>
    <row r="255" spans="1:8" ht="46.5" customHeight="1" x14ac:dyDescent="0.25">
      <c r="A255" s="60" t="s">
        <v>142</v>
      </c>
      <c r="B255" s="130">
        <v>804</v>
      </c>
      <c r="C255" s="68" t="s">
        <v>436</v>
      </c>
      <c r="D255" s="52" t="s">
        <v>199</v>
      </c>
      <c r="E255" s="51" t="s">
        <v>140</v>
      </c>
      <c r="F255" s="45">
        <v>0</v>
      </c>
      <c r="G255" s="45">
        <v>0</v>
      </c>
      <c r="H255" s="45">
        <v>0</v>
      </c>
    </row>
    <row r="256" spans="1:8" ht="161.25" customHeight="1" x14ac:dyDescent="0.25">
      <c r="A256" s="60" t="s">
        <v>539</v>
      </c>
      <c r="B256" s="130">
        <v>804</v>
      </c>
      <c r="C256" s="68" t="s">
        <v>436</v>
      </c>
      <c r="D256" s="52" t="s">
        <v>538</v>
      </c>
      <c r="E256" s="51"/>
      <c r="F256" s="45">
        <f t="shared" ref="F256:H257" si="58">F257</f>
        <v>250000</v>
      </c>
      <c r="G256" s="45">
        <f t="shared" si="58"/>
        <v>0</v>
      </c>
      <c r="H256" s="45">
        <f t="shared" si="58"/>
        <v>0</v>
      </c>
    </row>
    <row r="257" spans="1:8" ht="32.25" customHeight="1" x14ac:dyDescent="0.25">
      <c r="A257" s="77" t="s">
        <v>190</v>
      </c>
      <c r="B257" s="130">
        <v>804</v>
      </c>
      <c r="C257" s="68" t="s">
        <v>436</v>
      </c>
      <c r="D257" s="52" t="s">
        <v>538</v>
      </c>
      <c r="E257" s="51" t="s">
        <v>143</v>
      </c>
      <c r="F257" s="45">
        <f t="shared" si="58"/>
        <v>250000</v>
      </c>
      <c r="G257" s="45">
        <f t="shared" si="58"/>
        <v>0</v>
      </c>
      <c r="H257" s="45">
        <f t="shared" si="58"/>
        <v>0</v>
      </c>
    </row>
    <row r="258" spans="1:8" ht="46.5" customHeight="1" x14ac:dyDescent="0.25">
      <c r="A258" s="60" t="s">
        <v>142</v>
      </c>
      <c r="B258" s="130">
        <v>804</v>
      </c>
      <c r="C258" s="68" t="s">
        <v>436</v>
      </c>
      <c r="D258" s="52" t="s">
        <v>538</v>
      </c>
      <c r="E258" s="51" t="s">
        <v>140</v>
      </c>
      <c r="F258" s="45">
        <v>250000</v>
      </c>
      <c r="G258" s="45">
        <v>0</v>
      </c>
      <c r="H258" s="45">
        <v>0</v>
      </c>
    </row>
    <row r="259" spans="1:8" ht="96" customHeight="1" x14ac:dyDescent="0.25">
      <c r="A259" s="60" t="s">
        <v>525</v>
      </c>
      <c r="B259" s="130">
        <v>804</v>
      </c>
      <c r="C259" s="68" t="s">
        <v>436</v>
      </c>
      <c r="D259" s="52" t="s">
        <v>523</v>
      </c>
      <c r="E259" s="51"/>
      <c r="F259" s="45">
        <f t="shared" ref="F259:H260" si="59">F260</f>
        <v>375000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77" t="s">
        <v>190</v>
      </c>
      <c r="B260" s="130">
        <v>804</v>
      </c>
      <c r="C260" s="68" t="s">
        <v>436</v>
      </c>
      <c r="D260" s="52" t="s">
        <v>523</v>
      </c>
      <c r="E260" s="51" t="s">
        <v>143</v>
      </c>
      <c r="F260" s="45">
        <f t="shared" si="59"/>
        <v>375000</v>
      </c>
      <c r="G260" s="45">
        <f t="shared" si="59"/>
        <v>0</v>
      </c>
      <c r="H260" s="45">
        <f t="shared" si="59"/>
        <v>0</v>
      </c>
    </row>
    <row r="261" spans="1:8" ht="46.5" customHeight="1" x14ac:dyDescent="0.25">
      <c r="A261" s="60" t="s">
        <v>142</v>
      </c>
      <c r="B261" s="130">
        <v>804</v>
      </c>
      <c r="C261" s="68" t="s">
        <v>436</v>
      </c>
      <c r="D261" s="52" t="s">
        <v>523</v>
      </c>
      <c r="E261" s="51" t="s">
        <v>140</v>
      </c>
      <c r="F261" s="45">
        <v>375000</v>
      </c>
      <c r="G261" s="45">
        <v>0</v>
      </c>
      <c r="H261" s="45">
        <v>0</v>
      </c>
    </row>
    <row r="262" spans="1:8" ht="46.5" customHeight="1" x14ac:dyDescent="0.25">
      <c r="A262" s="60" t="s">
        <v>193</v>
      </c>
      <c r="B262" s="130">
        <v>804</v>
      </c>
      <c r="C262" s="68" t="s">
        <v>436</v>
      </c>
      <c r="D262" s="52" t="s">
        <v>197</v>
      </c>
      <c r="E262" s="51"/>
      <c r="F262" s="45">
        <f t="shared" ref="F262:H263" si="60">F263</f>
        <v>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77" t="s">
        <v>190</v>
      </c>
      <c r="B263" s="130">
        <v>804</v>
      </c>
      <c r="C263" s="68" t="s">
        <v>436</v>
      </c>
      <c r="D263" s="52" t="s">
        <v>197</v>
      </c>
      <c r="E263" s="51"/>
      <c r="F263" s="45">
        <f t="shared" si="60"/>
        <v>0</v>
      </c>
      <c r="G263" s="45">
        <f t="shared" si="60"/>
        <v>0</v>
      </c>
      <c r="H263" s="45">
        <f t="shared" si="60"/>
        <v>0</v>
      </c>
    </row>
    <row r="264" spans="1:8" ht="46.5" customHeight="1" x14ac:dyDescent="0.25">
      <c r="A264" s="60" t="s">
        <v>142</v>
      </c>
      <c r="B264" s="130">
        <v>804</v>
      </c>
      <c r="C264" s="68" t="s">
        <v>436</v>
      </c>
      <c r="D264" s="52" t="s">
        <v>197</v>
      </c>
      <c r="E264" s="51"/>
      <c r="F264" s="45">
        <v>0</v>
      </c>
      <c r="G264" s="45">
        <v>0</v>
      </c>
      <c r="H264" s="45">
        <v>0</v>
      </c>
    </row>
    <row r="265" spans="1:8" ht="113.25" customHeight="1" x14ac:dyDescent="0.25">
      <c r="A265" s="60" t="s">
        <v>489</v>
      </c>
      <c r="B265" s="130">
        <v>804</v>
      </c>
      <c r="C265" s="68" t="s">
        <v>490</v>
      </c>
      <c r="D265" s="52" t="s">
        <v>487</v>
      </c>
      <c r="E265" s="51"/>
      <c r="F265" s="45">
        <f t="shared" ref="F265:H266" si="61">F266</f>
        <v>1875000</v>
      </c>
      <c r="G265" s="45">
        <f t="shared" si="61"/>
        <v>0</v>
      </c>
      <c r="H265" s="45">
        <f t="shared" si="61"/>
        <v>0</v>
      </c>
    </row>
    <row r="266" spans="1:8" ht="28.5" customHeight="1" x14ac:dyDescent="0.25">
      <c r="A266" s="77" t="s">
        <v>190</v>
      </c>
      <c r="B266" s="130">
        <v>804</v>
      </c>
      <c r="C266" s="68" t="s">
        <v>490</v>
      </c>
      <c r="D266" s="52" t="s">
        <v>487</v>
      </c>
      <c r="E266" s="51" t="s">
        <v>143</v>
      </c>
      <c r="F266" s="45">
        <f t="shared" si="61"/>
        <v>1875000</v>
      </c>
      <c r="G266" s="45">
        <f t="shared" si="61"/>
        <v>0</v>
      </c>
      <c r="H266" s="45">
        <f t="shared" si="61"/>
        <v>0</v>
      </c>
    </row>
    <row r="267" spans="1:8" ht="46.5" customHeight="1" x14ac:dyDescent="0.25">
      <c r="A267" s="60" t="s">
        <v>142</v>
      </c>
      <c r="B267" s="130">
        <v>804</v>
      </c>
      <c r="C267" s="68" t="s">
        <v>490</v>
      </c>
      <c r="D267" s="52" t="s">
        <v>487</v>
      </c>
      <c r="E267" s="51" t="s">
        <v>140</v>
      </c>
      <c r="F267" s="45">
        <v>1875000</v>
      </c>
      <c r="G267" s="45">
        <v>0</v>
      </c>
      <c r="H267" s="45">
        <v>0</v>
      </c>
    </row>
    <row r="268" spans="1:8" ht="21.75" customHeight="1" x14ac:dyDescent="0.25">
      <c r="A268" s="60" t="s">
        <v>191</v>
      </c>
      <c r="B268" s="130">
        <v>804</v>
      </c>
      <c r="C268" s="68" t="s">
        <v>436</v>
      </c>
      <c r="D268" s="52" t="s">
        <v>196</v>
      </c>
      <c r="E268" s="51"/>
      <c r="F268" s="45">
        <f t="shared" ref="F268:H269" si="62">F269</f>
        <v>15400</v>
      </c>
      <c r="G268" s="45">
        <f t="shared" si="62"/>
        <v>0</v>
      </c>
      <c r="H268" s="45">
        <f t="shared" si="62"/>
        <v>0</v>
      </c>
    </row>
    <row r="269" spans="1:8" ht="35.25" customHeight="1" x14ac:dyDescent="0.25">
      <c r="A269" s="77" t="s">
        <v>190</v>
      </c>
      <c r="B269" s="130">
        <v>804</v>
      </c>
      <c r="C269" s="68" t="s">
        <v>436</v>
      </c>
      <c r="D269" s="52" t="s">
        <v>196</v>
      </c>
      <c r="E269" s="51" t="s">
        <v>143</v>
      </c>
      <c r="F269" s="45">
        <f t="shared" si="62"/>
        <v>15400</v>
      </c>
      <c r="G269" s="45">
        <f t="shared" si="62"/>
        <v>0</v>
      </c>
      <c r="H269" s="45">
        <f t="shared" si="62"/>
        <v>0</v>
      </c>
    </row>
    <row r="270" spans="1:8" ht="46.5" customHeight="1" x14ac:dyDescent="0.25">
      <c r="A270" s="60" t="s">
        <v>142</v>
      </c>
      <c r="B270" s="130">
        <v>804</v>
      </c>
      <c r="C270" s="68" t="s">
        <v>436</v>
      </c>
      <c r="D270" s="52" t="s">
        <v>196</v>
      </c>
      <c r="E270" s="51" t="s">
        <v>140</v>
      </c>
      <c r="F270" s="45">
        <v>15400</v>
      </c>
      <c r="G270" s="45">
        <v>0</v>
      </c>
      <c r="H270" s="45">
        <v>0</v>
      </c>
    </row>
    <row r="271" spans="1:8" ht="30.75" customHeight="1" x14ac:dyDescent="0.2">
      <c r="A271" s="78" t="s">
        <v>195</v>
      </c>
      <c r="B271" s="130">
        <v>804</v>
      </c>
      <c r="C271" s="68" t="s">
        <v>436</v>
      </c>
      <c r="D271" s="52" t="s">
        <v>194</v>
      </c>
      <c r="E271" s="70"/>
      <c r="F271" s="45">
        <f>F274+F277+F278+F283+F286</f>
        <v>2015400</v>
      </c>
      <c r="G271" s="45">
        <f>G277</f>
        <v>0</v>
      </c>
      <c r="H271" s="45">
        <f>H277</f>
        <v>0</v>
      </c>
    </row>
    <row r="272" spans="1:8" ht="99" customHeight="1" x14ac:dyDescent="0.25">
      <c r="A272" s="60" t="s">
        <v>525</v>
      </c>
      <c r="B272" s="130">
        <v>804</v>
      </c>
      <c r="C272" s="68" t="s">
        <v>436</v>
      </c>
      <c r="D272" s="52" t="s">
        <v>524</v>
      </c>
      <c r="E272" s="70"/>
      <c r="F272" s="45">
        <f t="shared" ref="F272:H273" si="63">F273</f>
        <v>300000</v>
      </c>
      <c r="G272" s="45">
        <f t="shared" si="63"/>
        <v>0</v>
      </c>
      <c r="H272" s="45">
        <f t="shared" si="63"/>
        <v>0</v>
      </c>
    </row>
    <row r="273" spans="1:8" ht="30.75" customHeight="1" x14ac:dyDescent="0.25">
      <c r="A273" s="77" t="s">
        <v>190</v>
      </c>
      <c r="B273" s="130">
        <v>804</v>
      </c>
      <c r="C273" s="68" t="s">
        <v>436</v>
      </c>
      <c r="D273" s="52" t="s">
        <v>524</v>
      </c>
      <c r="E273" s="51" t="s">
        <v>143</v>
      </c>
      <c r="F273" s="45">
        <f t="shared" si="63"/>
        <v>300000</v>
      </c>
      <c r="G273" s="45">
        <f t="shared" si="63"/>
        <v>0</v>
      </c>
      <c r="H273" s="45">
        <f t="shared" si="63"/>
        <v>0</v>
      </c>
    </row>
    <row r="274" spans="1:8" ht="30.75" customHeight="1" x14ac:dyDescent="0.25">
      <c r="A274" s="60" t="s">
        <v>142</v>
      </c>
      <c r="B274" s="130">
        <v>804</v>
      </c>
      <c r="C274" s="68" t="s">
        <v>436</v>
      </c>
      <c r="D274" s="52" t="s">
        <v>524</v>
      </c>
      <c r="E274" s="51" t="s">
        <v>140</v>
      </c>
      <c r="F274" s="45">
        <v>300000</v>
      </c>
      <c r="G274" s="45">
        <v>0</v>
      </c>
      <c r="H274" s="45">
        <v>0</v>
      </c>
    </row>
    <row r="275" spans="1:8" ht="51" customHeight="1" x14ac:dyDescent="0.2">
      <c r="A275" s="78" t="s">
        <v>193</v>
      </c>
      <c r="B275" s="130">
        <v>804</v>
      </c>
      <c r="C275" s="68" t="s">
        <v>436</v>
      </c>
      <c r="D275" s="52" t="s">
        <v>192</v>
      </c>
      <c r="E275" s="70"/>
      <c r="F275" s="45">
        <f>F277</f>
        <v>0</v>
      </c>
      <c r="G275" s="45">
        <f>G277</f>
        <v>0</v>
      </c>
      <c r="H275" s="45">
        <f>H277</f>
        <v>0</v>
      </c>
    </row>
    <row r="276" spans="1:8" ht="30" customHeight="1" x14ac:dyDescent="0.25">
      <c r="A276" s="77" t="s">
        <v>190</v>
      </c>
      <c r="B276" s="130">
        <v>804</v>
      </c>
      <c r="C276" s="68" t="s">
        <v>436</v>
      </c>
      <c r="D276" s="52" t="s">
        <v>192</v>
      </c>
      <c r="E276" s="51" t="s">
        <v>143</v>
      </c>
      <c r="F276" s="45">
        <f>F277</f>
        <v>0</v>
      </c>
      <c r="G276" s="45">
        <f>G277</f>
        <v>0</v>
      </c>
      <c r="H276" s="45">
        <f>H277</f>
        <v>0</v>
      </c>
    </row>
    <row r="277" spans="1:8" ht="48" customHeight="1" x14ac:dyDescent="0.25">
      <c r="A277" s="60" t="s">
        <v>142</v>
      </c>
      <c r="B277" s="130">
        <v>804</v>
      </c>
      <c r="C277" s="68" t="s">
        <v>436</v>
      </c>
      <c r="D277" s="52" t="s">
        <v>192</v>
      </c>
      <c r="E277" s="51" t="s">
        <v>140</v>
      </c>
      <c r="F277" s="45">
        <v>0</v>
      </c>
      <c r="G277" s="45">
        <v>0</v>
      </c>
      <c r="H277" s="45">
        <v>0</v>
      </c>
    </row>
    <row r="278" spans="1:8" ht="165.75" customHeight="1" x14ac:dyDescent="0.25">
      <c r="A278" s="60" t="s">
        <v>539</v>
      </c>
      <c r="B278" s="130">
        <v>804</v>
      </c>
      <c r="C278" s="68" t="s">
        <v>436</v>
      </c>
      <c r="D278" s="52" t="s">
        <v>540</v>
      </c>
      <c r="E278" s="51"/>
      <c r="F278" s="45">
        <f t="shared" ref="F278:H279" si="64">F279</f>
        <v>200000</v>
      </c>
      <c r="G278" s="45">
        <f t="shared" si="64"/>
        <v>0</v>
      </c>
      <c r="H278" s="45">
        <f t="shared" si="64"/>
        <v>0</v>
      </c>
    </row>
    <row r="279" spans="1:8" ht="33" customHeight="1" x14ac:dyDescent="0.25">
      <c r="A279" s="77" t="s">
        <v>190</v>
      </c>
      <c r="B279" s="130">
        <v>804</v>
      </c>
      <c r="C279" s="68" t="s">
        <v>436</v>
      </c>
      <c r="D279" s="52" t="s">
        <v>540</v>
      </c>
      <c r="E279" s="51" t="s">
        <v>143</v>
      </c>
      <c r="F279" s="45">
        <f t="shared" si="64"/>
        <v>200000</v>
      </c>
      <c r="G279" s="45">
        <f t="shared" si="64"/>
        <v>0</v>
      </c>
      <c r="H279" s="45">
        <f t="shared" si="64"/>
        <v>0</v>
      </c>
    </row>
    <row r="280" spans="1:8" ht="48" customHeight="1" x14ac:dyDescent="0.25">
      <c r="A280" s="60" t="s">
        <v>142</v>
      </c>
      <c r="B280" s="130">
        <v>804</v>
      </c>
      <c r="C280" s="68" t="s">
        <v>436</v>
      </c>
      <c r="D280" s="52" t="s">
        <v>540</v>
      </c>
      <c r="E280" s="51" t="s">
        <v>140</v>
      </c>
      <c r="F280" s="45">
        <v>200000</v>
      </c>
      <c r="G280" s="45">
        <v>0</v>
      </c>
      <c r="H280" s="45">
        <v>0</v>
      </c>
    </row>
    <row r="281" spans="1:8" ht="111.75" customHeight="1" x14ac:dyDescent="0.25">
      <c r="A281" s="60" t="s">
        <v>489</v>
      </c>
      <c r="B281" s="130">
        <v>804</v>
      </c>
      <c r="C281" s="68" t="s">
        <v>490</v>
      </c>
      <c r="D281" s="52" t="s">
        <v>488</v>
      </c>
      <c r="E281" s="51"/>
      <c r="F281" s="45">
        <f t="shared" ref="F281:H282" si="65">F282</f>
        <v>1500000</v>
      </c>
      <c r="G281" s="45">
        <f t="shared" si="65"/>
        <v>0</v>
      </c>
      <c r="H281" s="45">
        <f t="shared" si="65"/>
        <v>0</v>
      </c>
    </row>
    <row r="282" spans="1:8" ht="48" customHeight="1" x14ac:dyDescent="0.25">
      <c r="A282" s="77" t="s">
        <v>190</v>
      </c>
      <c r="B282" s="130">
        <v>804</v>
      </c>
      <c r="C282" s="68" t="s">
        <v>490</v>
      </c>
      <c r="D282" s="52" t="s">
        <v>488</v>
      </c>
      <c r="E282" s="51" t="s">
        <v>143</v>
      </c>
      <c r="F282" s="45">
        <f t="shared" si="65"/>
        <v>1500000</v>
      </c>
      <c r="G282" s="45">
        <f t="shared" si="65"/>
        <v>0</v>
      </c>
      <c r="H282" s="45">
        <f t="shared" si="65"/>
        <v>0</v>
      </c>
    </row>
    <row r="283" spans="1:8" ht="48" customHeight="1" x14ac:dyDescent="0.25">
      <c r="A283" s="60" t="s">
        <v>142</v>
      </c>
      <c r="B283" s="130">
        <v>804</v>
      </c>
      <c r="C283" s="68" t="s">
        <v>490</v>
      </c>
      <c r="D283" s="52" t="s">
        <v>488</v>
      </c>
      <c r="E283" s="51" t="s">
        <v>140</v>
      </c>
      <c r="F283" s="45">
        <v>1500000</v>
      </c>
      <c r="G283" s="45">
        <v>0</v>
      </c>
      <c r="H283" s="45">
        <v>0</v>
      </c>
    </row>
    <row r="284" spans="1:8" ht="20.25" customHeight="1" x14ac:dyDescent="0.25">
      <c r="A284" s="60" t="s">
        <v>191</v>
      </c>
      <c r="B284" s="130">
        <v>804</v>
      </c>
      <c r="C284" s="68" t="s">
        <v>436</v>
      </c>
      <c r="D284" s="52" t="s">
        <v>189</v>
      </c>
      <c r="E284" s="51"/>
      <c r="F284" s="45">
        <f t="shared" ref="F284:H285" si="66">F285</f>
        <v>15400</v>
      </c>
      <c r="G284" s="45">
        <f t="shared" si="66"/>
        <v>0</v>
      </c>
      <c r="H284" s="45">
        <f t="shared" si="66"/>
        <v>0</v>
      </c>
    </row>
    <row r="285" spans="1:8" ht="33.75" customHeight="1" x14ac:dyDescent="0.25">
      <c r="A285" s="77" t="s">
        <v>190</v>
      </c>
      <c r="B285" s="130">
        <v>804</v>
      </c>
      <c r="C285" s="68" t="s">
        <v>436</v>
      </c>
      <c r="D285" s="52" t="s">
        <v>189</v>
      </c>
      <c r="E285" s="51" t="s">
        <v>143</v>
      </c>
      <c r="F285" s="45">
        <f t="shared" si="66"/>
        <v>15400</v>
      </c>
      <c r="G285" s="45">
        <f t="shared" si="66"/>
        <v>0</v>
      </c>
      <c r="H285" s="45">
        <f t="shared" si="66"/>
        <v>0</v>
      </c>
    </row>
    <row r="286" spans="1:8" ht="48" customHeight="1" x14ac:dyDescent="0.25">
      <c r="A286" s="60" t="s">
        <v>142</v>
      </c>
      <c r="B286" s="130">
        <v>804</v>
      </c>
      <c r="C286" s="68" t="s">
        <v>436</v>
      </c>
      <c r="D286" s="52" t="s">
        <v>189</v>
      </c>
      <c r="E286" s="51" t="s">
        <v>140</v>
      </c>
      <c r="F286" s="45">
        <v>15400</v>
      </c>
      <c r="G286" s="45">
        <v>0</v>
      </c>
      <c r="H286" s="45">
        <v>0</v>
      </c>
    </row>
    <row r="287" spans="1:8" ht="33" customHeight="1" x14ac:dyDescent="0.2">
      <c r="A287" s="147" t="s">
        <v>437</v>
      </c>
      <c r="B287" s="129">
        <v>804</v>
      </c>
      <c r="C287" s="71" t="s">
        <v>438</v>
      </c>
      <c r="D287" s="71"/>
      <c r="E287" s="71"/>
      <c r="F287" s="65">
        <f>F288</f>
        <v>2134064</v>
      </c>
      <c r="G287" s="65">
        <f>G288</f>
        <v>2134064</v>
      </c>
      <c r="H287" s="65">
        <f>H288</f>
        <v>2134064</v>
      </c>
    </row>
    <row r="288" spans="1:8" ht="33.75" customHeight="1" x14ac:dyDescent="0.2">
      <c r="A288" s="87" t="s">
        <v>175</v>
      </c>
      <c r="B288" s="130">
        <v>804</v>
      </c>
      <c r="C288" s="68" t="s">
        <v>438</v>
      </c>
      <c r="D288" s="68" t="s">
        <v>174</v>
      </c>
      <c r="E288" s="68"/>
      <c r="F288" s="45">
        <f t="shared" ref="F288:H291" si="67">F289</f>
        <v>2134064</v>
      </c>
      <c r="G288" s="45">
        <f t="shared" si="67"/>
        <v>2134064</v>
      </c>
      <c r="H288" s="45">
        <f t="shared" si="67"/>
        <v>2134064</v>
      </c>
    </row>
    <row r="289" spans="1:11" ht="18" customHeight="1" x14ac:dyDescent="0.2">
      <c r="A289" s="87" t="s">
        <v>147</v>
      </c>
      <c r="B289" s="130">
        <v>804</v>
      </c>
      <c r="C289" s="68" t="s">
        <v>438</v>
      </c>
      <c r="D289" s="68" t="s">
        <v>146</v>
      </c>
      <c r="E289" s="68"/>
      <c r="F289" s="45">
        <f t="shared" si="67"/>
        <v>2134064</v>
      </c>
      <c r="G289" s="45">
        <f t="shared" si="67"/>
        <v>2134064</v>
      </c>
      <c r="H289" s="45">
        <f t="shared" si="67"/>
        <v>2134064</v>
      </c>
    </row>
    <row r="290" spans="1:11" ht="48.75" customHeight="1" x14ac:dyDescent="0.2">
      <c r="A290" s="87" t="s">
        <v>145</v>
      </c>
      <c r="B290" s="130">
        <v>804</v>
      </c>
      <c r="C290" s="68" t="s">
        <v>438</v>
      </c>
      <c r="D290" s="68" t="s">
        <v>141</v>
      </c>
      <c r="E290" s="68"/>
      <c r="F290" s="45">
        <f t="shared" si="67"/>
        <v>2134064</v>
      </c>
      <c r="G290" s="45">
        <f t="shared" si="67"/>
        <v>2134064</v>
      </c>
      <c r="H290" s="45">
        <f t="shared" si="67"/>
        <v>2134064</v>
      </c>
    </row>
    <row r="291" spans="1:11" ht="32.25" customHeight="1" x14ac:dyDescent="0.2">
      <c r="A291" s="87" t="s">
        <v>190</v>
      </c>
      <c r="B291" s="130">
        <v>804</v>
      </c>
      <c r="C291" s="68" t="s">
        <v>438</v>
      </c>
      <c r="D291" s="68" t="s">
        <v>141</v>
      </c>
      <c r="E291" s="68" t="s">
        <v>143</v>
      </c>
      <c r="F291" s="45">
        <f t="shared" si="67"/>
        <v>2134064</v>
      </c>
      <c r="G291" s="45">
        <f t="shared" si="67"/>
        <v>2134064</v>
      </c>
      <c r="H291" s="45">
        <f t="shared" si="67"/>
        <v>2134064</v>
      </c>
    </row>
    <row r="292" spans="1:11" ht="51.75" customHeight="1" x14ac:dyDescent="0.2">
      <c r="A292" s="74" t="s">
        <v>142</v>
      </c>
      <c r="B292" s="130">
        <v>804</v>
      </c>
      <c r="C292" s="68" t="s">
        <v>438</v>
      </c>
      <c r="D292" s="68" t="s">
        <v>141</v>
      </c>
      <c r="E292" s="68" t="s">
        <v>140</v>
      </c>
      <c r="F292" s="45">
        <v>2134064</v>
      </c>
      <c r="G292" s="45">
        <v>2134064</v>
      </c>
      <c r="H292" s="45">
        <v>2134064</v>
      </c>
    </row>
    <row r="293" spans="1:11" ht="18.75" customHeight="1" x14ac:dyDescent="0.2">
      <c r="A293" s="147" t="s">
        <v>439</v>
      </c>
      <c r="B293" s="129">
        <v>804</v>
      </c>
      <c r="C293" s="71" t="s">
        <v>440</v>
      </c>
      <c r="D293" s="71"/>
      <c r="E293" s="71"/>
      <c r="F293" s="65">
        <f>F295</f>
        <v>26622729</v>
      </c>
      <c r="G293" s="65">
        <f t="shared" ref="G293:H293" si="68">G295</f>
        <v>23207612.449999999</v>
      </c>
      <c r="H293" s="65">
        <f t="shared" si="68"/>
        <v>22702104.719999999</v>
      </c>
    </row>
    <row r="294" spans="1:11" ht="17.25" customHeight="1" x14ac:dyDescent="0.2">
      <c r="A294" s="147" t="s">
        <v>441</v>
      </c>
      <c r="B294" s="129">
        <v>804</v>
      </c>
      <c r="C294" s="71" t="s">
        <v>442</v>
      </c>
      <c r="D294" s="71"/>
      <c r="E294" s="71"/>
      <c r="F294" s="65">
        <f>F295</f>
        <v>26622729</v>
      </c>
      <c r="G294" s="65">
        <f t="shared" ref="G294:H294" si="69">G295</f>
        <v>23207612.449999999</v>
      </c>
      <c r="H294" s="65">
        <f t="shared" si="69"/>
        <v>22702104.719999999</v>
      </c>
    </row>
    <row r="295" spans="1:11" ht="83.25" customHeight="1" x14ac:dyDescent="0.2">
      <c r="A295" s="87" t="s">
        <v>279</v>
      </c>
      <c r="B295" s="130">
        <v>804</v>
      </c>
      <c r="C295" s="94" t="s">
        <v>442</v>
      </c>
      <c r="D295" s="68" t="s">
        <v>278</v>
      </c>
      <c r="E295" s="68"/>
      <c r="F295" s="45">
        <f>F296+F300+F304</f>
        <v>26622729</v>
      </c>
      <c r="G295" s="45">
        <f>G296+G300</f>
        <v>23207612.449999999</v>
      </c>
      <c r="H295" s="45">
        <f>H296+H300</f>
        <v>22702104.719999999</v>
      </c>
    </row>
    <row r="296" spans="1:11" ht="33" customHeight="1" x14ac:dyDescent="0.2">
      <c r="A296" s="87" t="s">
        <v>277</v>
      </c>
      <c r="B296" s="130">
        <v>804</v>
      </c>
      <c r="C296" s="94" t="s">
        <v>442</v>
      </c>
      <c r="D296" s="68" t="s">
        <v>276</v>
      </c>
      <c r="E296" s="68"/>
      <c r="F296" s="45">
        <f t="shared" ref="F296:H298" si="70">F297</f>
        <v>14330913</v>
      </c>
      <c r="G296" s="45">
        <f t="shared" si="70"/>
        <v>15750000</v>
      </c>
      <c r="H296" s="45">
        <f t="shared" si="70"/>
        <v>15244492.27</v>
      </c>
    </row>
    <row r="297" spans="1:11" ht="18" customHeight="1" x14ac:dyDescent="0.2">
      <c r="A297" s="87" t="s">
        <v>275</v>
      </c>
      <c r="B297" s="130">
        <v>804</v>
      </c>
      <c r="C297" s="94" t="s">
        <v>442</v>
      </c>
      <c r="D297" s="68" t="s">
        <v>274</v>
      </c>
      <c r="E297" s="68"/>
      <c r="F297" s="45">
        <f>F298</f>
        <v>14330913</v>
      </c>
      <c r="G297" s="45">
        <f t="shared" si="70"/>
        <v>15750000</v>
      </c>
      <c r="H297" s="45">
        <f t="shared" si="70"/>
        <v>15244492.27</v>
      </c>
    </row>
    <row r="298" spans="1:11" ht="48.75" customHeight="1" x14ac:dyDescent="0.2">
      <c r="A298" s="87" t="s">
        <v>212</v>
      </c>
      <c r="B298" s="130">
        <v>804</v>
      </c>
      <c r="C298" s="94" t="s">
        <v>442</v>
      </c>
      <c r="D298" s="68" t="s">
        <v>274</v>
      </c>
      <c r="E298" s="68" t="s">
        <v>211</v>
      </c>
      <c r="F298" s="45">
        <f>F299</f>
        <v>14330913</v>
      </c>
      <c r="G298" s="45">
        <f t="shared" si="70"/>
        <v>15750000</v>
      </c>
      <c r="H298" s="45">
        <f t="shared" si="70"/>
        <v>15244492.27</v>
      </c>
    </row>
    <row r="299" spans="1:11" ht="18" customHeight="1" x14ac:dyDescent="0.2">
      <c r="A299" s="87" t="s">
        <v>210</v>
      </c>
      <c r="B299" s="130">
        <v>804</v>
      </c>
      <c r="C299" s="94" t="s">
        <v>442</v>
      </c>
      <c r="D299" s="68" t="s">
        <v>274</v>
      </c>
      <c r="E299" s="68" t="s">
        <v>208</v>
      </c>
      <c r="F299" s="45">
        <v>14330913</v>
      </c>
      <c r="G299" s="45">
        <v>15750000</v>
      </c>
      <c r="H299" s="45">
        <v>15244492.27</v>
      </c>
      <c r="J299" s="42"/>
      <c r="K299" s="42"/>
    </row>
    <row r="300" spans="1:11" ht="33" customHeight="1" x14ac:dyDescent="0.2">
      <c r="A300" s="87" t="s">
        <v>273</v>
      </c>
      <c r="B300" s="130">
        <v>804</v>
      </c>
      <c r="C300" s="94" t="s">
        <v>442</v>
      </c>
      <c r="D300" s="68" t="s">
        <v>272</v>
      </c>
      <c r="E300" s="68"/>
      <c r="F300" s="45">
        <f>F301</f>
        <v>6591816</v>
      </c>
      <c r="G300" s="45">
        <f t="shared" ref="G300:H301" si="71">G301</f>
        <v>7457612.4500000002</v>
      </c>
      <c r="H300" s="45">
        <f t="shared" si="71"/>
        <v>7457612.4500000002</v>
      </c>
      <c r="J300" s="42"/>
      <c r="K300" s="42"/>
    </row>
    <row r="301" spans="1:11" ht="19.5" customHeight="1" x14ac:dyDescent="0.2">
      <c r="A301" s="87" t="s">
        <v>271</v>
      </c>
      <c r="B301" s="130">
        <v>804</v>
      </c>
      <c r="C301" s="94" t="s">
        <v>442</v>
      </c>
      <c r="D301" s="68" t="s">
        <v>270</v>
      </c>
      <c r="E301" s="94"/>
      <c r="F301" s="45">
        <f>F302</f>
        <v>6591816</v>
      </c>
      <c r="G301" s="45">
        <f t="shared" si="71"/>
        <v>7457612.4500000002</v>
      </c>
      <c r="H301" s="45">
        <f t="shared" si="71"/>
        <v>7457612.4500000002</v>
      </c>
      <c r="J301" s="42"/>
      <c r="K301" s="42"/>
    </row>
    <row r="302" spans="1:11" ht="48.75" customHeight="1" x14ac:dyDescent="0.2">
      <c r="A302" s="87" t="s">
        <v>212</v>
      </c>
      <c r="B302" s="130">
        <v>804</v>
      </c>
      <c r="C302" s="94" t="s">
        <v>442</v>
      </c>
      <c r="D302" s="68" t="s">
        <v>270</v>
      </c>
      <c r="E302" s="68" t="s">
        <v>211</v>
      </c>
      <c r="F302" s="45">
        <f t="shared" ref="F302:H302" si="72">F303</f>
        <v>6591816</v>
      </c>
      <c r="G302" s="45">
        <f t="shared" si="72"/>
        <v>7457612.4500000002</v>
      </c>
      <c r="H302" s="45">
        <f t="shared" si="72"/>
        <v>7457612.4500000002</v>
      </c>
      <c r="J302" s="42"/>
      <c r="K302" s="42"/>
    </row>
    <row r="303" spans="1:11" ht="18.75" customHeight="1" x14ac:dyDescent="0.2">
      <c r="A303" s="87" t="s">
        <v>210</v>
      </c>
      <c r="B303" s="130">
        <v>804</v>
      </c>
      <c r="C303" s="94" t="s">
        <v>442</v>
      </c>
      <c r="D303" s="68" t="s">
        <v>270</v>
      </c>
      <c r="E303" s="68" t="s">
        <v>208</v>
      </c>
      <c r="F303" s="45">
        <v>6591816</v>
      </c>
      <c r="G303" s="45">
        <v>7457612.4500000002</v>
      </c>
      <c r="H303" s="45">
        <v>7457612.4500000002</v>
      </c>
      <c r="J303" s="42"/>
      <c r="K303" s="42"/>
    </row>
    <row r="304" spans="1:11" ht="33.75" customHeight="1" x14ac:dyDescent="0.2">
      <c r="A304" s="87" t="s">
        <v>269</v>
      </c>
      <c r="B304" s="130">
        <v>804</v>
      </c>
      <c r="C304" s="94" t="s">
        <v>442</v>
      </c>
      <c r="D304" s="68" t="s">
        <v>268</v>
      </c>
      <c r="E304" s="68"/>
      <c r="F304" s="45">
        <f t="shared" ref="F304:H306" si="73">F305</f>
        <v>5700000</v>
      </c>
      <c r="G304" s="45">
        <f t="shared" si="73"/>
        <v>0</v>
      </c>
      <c r="H304" s="45">
        <f t="shared" si="73"/>
        <v>0</v>
      </c>
      <c r="J304" s="42"/>
      <c r="K304" s="42"/>
    </row>
    <row r="305" spans="1:11" ht="18.75" customHeight="1" x14ac:dyDescent="0.2">
      <c r="A305" s="87" t="s">
        <v>267</v>
      </c>
      <c r="B305" s="130">
        <v>804</v>
      </c>
      <c r="C305" s="94" t="s">
        <v>442</v>
      </c>
      <c r="D305" s="52" t="s">
        <v>266</v>
      </c>
      <c r="E305" s="68"/>
      <c r="F305" s="45">
        <f t="shared" si="73"/>
        <v>5700000</v>
      </c>
      <c r="G305" s="45">
        <f t="shared" si="73"/>
        <v>0</v>
      </c>
      <c r="H305" s="45">
        <f t="shared" si="73"/>
        <v>0</v>
      </c>
      <c r="J305" s="42"/>
      <c r="K305" s="42"/>
    </row>
    <row r="306" spans="1:11" ht="53.25" customHeight="1" x14ac:dyDescent="0.2">
      <c r="A306" s="87" t="s">
        <v>212</v>
      </c>
      <c r="B306" s="130">
        <v>804</v>
      </c>
      <c r="C306" s="94" t="s">
        <v>442</v>
      </c>
      <c r="D306" s="52" t="s">
        <v>266</v>
      </c>
      <c r="E306" s="68" t="s">
        <v>211</v>
      </c>
      <c r="F306" s="45">
        <f t="shared" si="73"/>
        <v>5700000</v>
      </c>
      <c r="G306" s="45">
        <f t="shared" si="73"/>
        <v>0</v>
      </c>
      <c r="H306" s="45">
        <f t="shared" si="73"/>
        <v>0</v>
      </c>
      <c r="J306" s="42"/>
      <c r="K306" s="42"/>
    </row>
    <row r="307" spans="1:11" ht="18" customHeight="1" x14ac:dyDescent="0.2">
      <c r="A307" s="87" t="s">
        <v>210</v>
      </c>
      <c r="B307" s="130">
        <v>804</v>
      </c>
      <c r="C307" s="94" t="s">
        <v>442</v>
      </c>
      <c r="D307" s="52" t="s">
        <v>266</v>
      </c>
      <c r="E307" s="68" t="s">
        <v>208</v>
      </c>
      <c r="F307" s="45">
        <v>5700000</v>
      </c>
      <c r="G307" s="45">
        <v>0</v>
      </c>
      <c r="H307" s="45">
        <v>0</v>
      </c>
      <c r="J307" s="42"/>
      <c r="K307" s="42"/>
    </row>
    <row r="308" spans="1:11" ht="18" customHeight="1" x14ac:dyDescent="0.2">
      <c r="A308" s="113" t="s">
        <v>443</v>
      </c>
      <c r="B308" s="129">
        <v>804</v>
      </c>
      <c r="C308" s="148" t="s">
        <v>444</v>
      </c>
      <c r="D308" s="71"/>
      <c r="E308" s="71"/>
      <c r="F308" s="65">
        <f>F309+F316</f>
        <v>914433</v>
      </c>
      <c r="G308" s="65">
        <f t="shared" ref="G308:H308" si="74">G309</f>
        <v>914433</v>
      </c>
      <c r="H308" s="65">
        <f t="shared" si="74"/>
        <v>914433</v>
      </c>
      <c r="J308" s="42"/>
      <c r="K308" s="42"/>
    </row>
    <row r="309" spans="1:11" ht="17.25" customHeight="1" x14ac:dyDescent="0.2">
      <c r="A309" s="113" t="s">
        <v>362</v>
      </c>
      <c r="B309" s="129">
        <v>804</v>
      </c>
      <c r="C309" s="148" t="s">
        <v>445</v>
      </c>
      <c r="D309" s="71"/>
      <c r="E309" s="71"/>
      <c r="F309" s="65">
        <f>F311</f>
        <v>664433</v>
      </c>
      <c r="G309" s="65">
        <f t="shared" ref="G309:H309" si="75">G311</f>
        <v>914433</v>
      </c>
      <c r="H309" s="65">
        <f t="shared" si="75"/>
        <v>914433</v>
      </c>
      <c r="J309" s="42"/>
      <c r="K309" s="42"/>
    </row>
    <row r="310" spans="1:11" ht="65.25" customHeight="1" x14ac:dyDescent="0.2">
      <c r="A310" s="87" t="s">
        <v>464</v>
      </c>
      <c r="B310" s="130">
        <v>804</v>
      </c>
      <c r="C310" s="94" t="s">
        <v>445</v>
      </c>
      <c r="D310" s="68" t="s">
        <v>396</v>
      </c>
      <c r="E310" s="68"/>
      <c r="F310" s="45">
        <f>F311</f>
        <v>664433</v>
      </c>
      <c r="G310" s="45">
        <f t="shared" ref="G310:H310" si="76">G311</f>
        <v>914433</v>
      </c>
      <c r="H310" s="45">
        <f t="shared" si="76"/>
        <v>914433</v>
      </c>
      <c r="J310" s="42"/>
      <c r="K310" s="42"/>
    </row>
    <row r="311" spans="1:11" ht="82.5" customHeight="1" x14ac:dyDescent="0.2">
      <c r="A311" s="87" t="s">
        <v>364</v>
      </c>
      <c r="B311" s="130">
        <v>804</v>
      </c>
      <c r="C311" s="94">
        <v>1001</v>
      </c>
      <c r="D311" s="68" t="s">
        <v>363</v>
      </c>
      <c r="E311" s="71"/>
      <c r="F311" s="45">
        <f>F312</f>
        <v>664433</v>
      </c>
      <c r="G311" s="45">
        <f>G312+G319</f>
        <v>914433</v>
      </c>
      <c r="H311" s="45">
        <f>H312+H319</f>
        <v>914433</v>
      </c>
      <c r="J311" s="42"/>
      <c r="K311" s="42"/>
    </row>
    <row r="312" spans="1:11" ht="20.25" customHeight="1" x14ac:dyDescent="0.2">
      <c r="A312" s="87" t="s">
        <v>362</v>
      </c>
      <c r="B312" s="130">
        <v>804</v>
      </c>
      <c r="C312" s="94">
        <v>1001</v>
      </c>
      <c r="D312" s="68" t="s">
        <v>361</v>
      </c>
      <c r="E312" s="71"/>
      <c r="F312" s="45">
        <f t="shared" ref="F312:H314" si="77">F313</f>
        <v>664433</v>
      </c>
      <c r="G312" s="45">
        <f t="shared" si="77"/>
        <v>664433</v>
      </c>
      <c r="H312" s="45">
        <f t="shared" si="77"/>
        <v>664433</v>
      </c>
    </row>
    <row r="313" spans="1:11" ht="31.5" customHeight="1" x14ac:dyDescent="0.2">
      <c r="A313" s="87" t="s">
        <v>360</v>
      </c>
      <c r="B313" s="130">
        <v>804</v>
      </c>
      <c r="C313" s="94">
        <v>1001</v>
      </c>
      <c r="D313" s="68" t="s">
        <v>356</v>
      </c>
      <c r="E313" s="68"/>
      <c r="F313" s="45">
        <f t="shared" si="77"/>
        <v>664433</v>
      </c>
      <c r="G313" s="45">
        <f t="shared" si="77"/>
        <v>664433</v>
      </c>
      <c r="H313" s="45">
        <f t="shared" si="77"/>
        <v>664433</v>
      </c>
    </row>
    <row r="314" spans="1:11" ht="34.5" customHeight="1" x14ac:dyDescent="0.2">
      <c r="A314" s="87" t="s">
        <v>359</v>
      </c>
      <c r="B314" s="130">
        <v>804</v>
      </c>
      <c r="C314" s="94">
        <v>1001</v>
      </c>
      <c r="D314" s="68" t="s">
        <v>356</v>
      </c>
      <c r="E314" s="94" t="s">
        <v>358</v>
      </c>
      <c r="F314" s="45">
        <f t="shared" si="77"/>
        <v>664433</v>
      </c>
      <c r="G314" s="45">
        <f t="shared" si="77"/>
        <v>664433</v>
      </c>
      <c r="H314" s="45">
        <f t="shared" si="77"/>
        <v>664433</v>
      </c>
    </row>
    <row r="315" spans="1:11" ht="36" customHeight="1" x14ac:dyDescent="0.2">
      <c r="A315" s="87" t="s">
        <v>357</v>
      </c>
      <c r="B315" s="130">
        <v>804</v>
      </c>
      <c r="C315" s="94">
        <v>1001</v>
      </c>
      <c r="D315" s="68" t="s">
        <v>356</v>
      </c>
      <c r="E315" s="94" t="s">
        <v>355</v>
      </c>
      <c r="F315" s="45">
        <v>664433</v>
      </c>
      <c r="G315" s="45">
        <v>664433</v>
      </c>
      <c r="H315" s="45">
        <v>664433</v>
      </c>
    </row>
    <row r="316" spans="1:11" ht="18.75" customHeight="1" x14ac:dyDescent="0.2">
      <c r="A316" s="113" t="s">
        <v>446</v>
      </c>
      <c r="B316" s="129">
        <v>804</v>
      </c>
      <c r="C316" s="148" t="s">
        <v>447</v>
      </c>
      <c r="D316" s="71"/>
      <c r="E316" s="148"/>
      <c r="F316" s="65">
        <f>F317</f>
        <v>250000</v>
      </c>
      <c r="G316" s="65">
        <f>G317</f>
        <v>250000</v>
      </c>
      <c r="H316" s="65">
        <f>H317</f>
        <v>250000</v>
      </c>
    </row>
    <row r="317" spans="1:11" ht="66.75" customHeight="1" x14ac:dyDescent="0.2">
      <c r="A317" s="87" t="s">
        <v>464</v>
      </c>
      <c r="B317" s="130">
        <v>804</v>
      </c>
      <c r="C317" s="94" t="s">
        <v>447</v>
      </c>
      <c r="D317" s="68" t="s">
        <v>396</v>
      </c>
      <c r="E317" s="94"/>
      <c r="F317" s="45">
        <f t="shared" ref="F317:H321" si="78">F318</f>
        <v>250000</v>
      </c>
      <c r="G317" s="45">
        <f t="shared" si="78"/>
        <v>250000</v>
      </c>
      <c r="H317" s="45">
        <f t="shared" si="78"/>
        <v>250000</v>
      </c>
    </row>
    <row r="318" spans="1:11" ht="83.25" customHeight="1" x14ac:dyDescent="0.2">
      <c r="A318" s="87" t="s">
        <v>364</v>
      </c>
      <c r="B318" s="130">
        <v>804</v>
      </c>
      <c r="C318" s="94" t="s">
        <v>447</v>
      </c>
      <c r="D318" s="68" t="s">
        <v>363</v>
      </c>
      <c r="E318" s="94"/>
      <c r="F318" s="45">
        <f t="shared" si="78"/>
        <v>250000</v>
      </c>
      <c r="G318" s="45">
        <f t="shared" si="78"/>
        <v>250000</v>
      </c>
      <c r="H318" s="45">
        <f t="shared" si="78"/>
        <v>250000</v>
      </c>
    </row>
    <row r="319" spans="1:11" ht="15.75" customHeight="1" x14ac:dyDescent="0.2">
      <c r="A319" s="87" t="s">
        <v>354</v>
      </c>
      <c r="B319" s="130">
        <v>804</v>
      </c>
      <c r="C319" s="94" t="s">
        <v>447</v>
      </c>
      <c r="D319" s="68" t="s">
        <v>353</v>
      </c>
      <c r="E319" s="71"/>
      <c r="F319" s="45">
        <f t="shared" si="78"/>
        <v>250000</v>
      </c>
      <c r="G319" s="45">
        <f t="shared" si="78"/>
        <v>250000</v>
      </c>
      <c r="H319" s="45">
        <f t="shared" si="78"/>
        <v>250000</v>
      </c>
    </row>
    <row r="320" spans="1:11" ht="35.25" customHeight="1" x14ac:dyDescent="0.2">
      <c r="A320" s="87" t="s">
        <v>352</v>
      </c>
      <c r="B320" s="130">
        <v>804</v>
      </c>
      <c r="C320" s="94" t="s">
        <v>447</v>
      </c>
      <c r="D320" s="94" t="s">
        <v>350</v>
      </c>
      <c r="E320" s="94"/>
      <c r="F320" s="45">
        <f t="shared" si="78"/>
        <v>250000</v>
      </c>
      <c r="G320" s="45">
        <f t="shared" si="78"/>
        <v>250000</v>
      </c>
      <c r="H320" s="45">
        <f t="shared" si="78"/>
        <v>250000</v>
      </c>
    </row>
    <row r="321" spans="1:9" ht="50.25" customHeight="1" x14ac:dyDescent="0.2">
      <c r="A321" s="87" t="s">
        <v>212</v>
      </c>
      <c r="B321" s="130">
        <v>804</v>
      </c>
      <c r="C321" s="94" t="s">
        <v>447</v>
      </c>
      <c r="D321" s="94" t="s">
        <v>350</v>
      </c>
      <c r="E321" s="94" t="s">
        <v>211</v>
      </c>
      <c r="F321" s="45">
        <f t="shared" si="78"/>
        <v>250000</v>
      </c>
      <c r="G321" s="45">
        <f>G322</f>
        <v>250000</v>
      </c>
      <c r="H321" s="45">
        <f>H322</f>
        <v>250000</v>
      </c>
    </row>
    <row r="322" spans="1:9" ht="67.5" customHeight="1" x14ac:dyDescent="0.2">
      <c r="A322" s="87" t="s">
        <v>351</v>
      </c>
      <c r="B322" s="130">
        <v>804</v>
      </c>
      <c r="C322" s="94" t="s">
        <v>447</v>
      </c>
      <c r="D322" s="94" t="s">
        <v>350</v>
      </c>
      <c r="E322" s="94" t="s">
        <v>349</v>
      </c>
      <c r="F322" s="45">
        <v>250000</v>
      </c>
      <c r="G322" s="45">
        <v>250000</v>
      </c>
      <c r="H322" s="45">
        <v>250000</v>
      </c>
    </row>
    <row r="323" spans="1:9" ht="17.25" customHeight="1" x14ac:dyDescent="0.2">
      <c r="A323" s="113" t="s">
        <v>448</v>
      </c>
      <c r="B323" s="129">
        <v>804</v>
      </c>
      <c r="C323" s="148" t="s">
        <v>449</v>
      </c>
      <c r="D323" s="71"/>
      <c r="E323" s="71"/>
      <c r="F323" s="65">
        <f t="shared" ref="F323:H328" si="79">F324</f>
        <v>1455818</v>
      </c>
      <c r="G323" s="65">
        <f t="shared" si="79"/>
        <v>0</v>
      </c>
      <c r="H323" s="65">
        <f t="shared" si="79"/>
        <v>0</v>
      </c>
    </row>
    <row r="324" spans="1:9" ht="21" customHeight="1" x14ac:dyDescent="0.2">
      <c r="A324" s="113" t="s">
        <v>450</v>
      </c>
      <c r="B324" s="129">
        <v>804</v>
      </c>
      <c r="C324" s="148" t="s">
        <v>451</v>
      </c>
      <c r="D324" s="148"/>
      <c r="E324" s="148"/>
      <c r="F324" s="65">
        <f t="shared" si="79"/>
        <v>1455818</v>
      </c>
      <c r="G324" s="65">
        <f t="shared" si="79"/>
        <v>0</v>
      </c>
      <c r="H324" s="65">
        <f t="shared" si="79"/>
        <v>0</v>
      </c>
    </row>
    <row r="325" spans="1:9" ht="99" customHeight="1" x14ac:dyDescent="0.2">
      <c r="A325" s="87" t="s">
        <v>220</v>
      </c>
      <c r="B325" s="130">
        <v>804</v>
      </c>
      <c r="C325" s="94" t="s">
        <v>451</v>
      </c>
      <c r="D325" s="94" t="s">
        <v>219</v>
      </c>
      <c r="E325" s="94"/>
      <c r="F325" s="45">
        <f>F326+F330</f>
        <v>1455818</v>
      </c>
      <c r="G325" s="45">
        <f>G326+G330</f>
        <v>0</v>
      </c>
      <c r="H325" s="45">
        <f>H326+H330</f>
        <v>0</v>
      </c>
    </row>
    <row r="326" spans="1:9" ht="21.75" customHeight="1" x14ac:dyDescent="0.2">
      <c r="A326" s="87" t="s">
        <v>218</v>
      </c>
      <c r="B326" s="130">
        <v>804</v>
      </c>
      <c r="C326" s="94" t="s">
        <v>451</v>
      </c>
      <c r="D326" s="94" t="s">
        <v>217</v>
      </c>
      <c r="E326" s="94"/>
      <c r="F326" s="45">
        <f>F327</f>
        <v>1455818</v>
      </c>
      <c r="G326" s="45">
        <f t="shared" si="79"/>
        <v>0</v>
      </c>
      <c r="H326" s="45">
        <f t="shared" si="79"/>
        <v>0</v>
      </c>
    </row>
    <row r="327" spans="1:9" ht="18" customHeight="1" x14ac:dyDescent="0.2">
      <c r="A327" s="87" t="s">
        <v>213</v>
      </c>
      <c r="B327" s="130">
        <v>804</v>
      </c>
      <c r="C327" s="94" t="s">
        <v>451</v>
      </c>
      <c r="D327" s="94" t="s">
        <v>216</v>
      </c>
      <c r="E327" s="94"/>
      <c r="F327" s="45">
        <f>F328</f>
        <v>1455818</v>
      </c>
      <c r="G327" s="45">
        <f t="shared" si="79"/>
        <v>0</v>
      </c>
      <c r="H327" s="45">
        <f t="shared" si="79"/>
        <v>0</v>
      </c>
    </row>
    <row r="328" spans="1:9" ht="51.75" customHeight="1" x14ac:dyDescent="0.2">
      <c r="A328" s="87" t="s">
        <v>212</v>
      </c>
      <c r="B328" s="130">
        <v>804</v>
      </c>
      <c r="C328" s="94" t="s">
        <v>451</v>
      </c>
      <c r="D328" s="94" t="s">
        <v>216</v>
      </c>
      <c r="E328" s="94" t="s">
        <v>211</v>
      </c>
      <c r="F328" s="45">
        <f>F329</f>
        <v>1455818</v>
      </c>
      <c r="G328" s="45">
        <f t="shared" si="79"/>
        <v>0</v>
      </c>
      <c r="H328" s="45">
        <f t="shared" si="79"/>
        <v>0</v>
      </c>
    </row>
    <row r="329" spans="1:9" ht="18.75" customHeight="1" x14ac:dyDescent="0.2">
      <c r="A329" s="87" t="s">
        <v>210</v>
      </c>
      <c r="B329" s="130">
        <v>804</v>
      </c>
      <c r="C329" s="94" t="s">
        <v>451</v>
      </c>
      <c r="D329" s="94" t="s">
        <v>216</v>
      </c>
      <c r="E329" s="94" t="s">
        <v>208</v>
      </c>
      <c r="F329" s="45">
        <v>1455818</v>
      </c>
      <c r="G329" s="45">
        <v>0</v>
      </c>
      <c r="H329" s="45">
        <v>0</v>
      </c>
      <c r="I329" s="111"/>
    </row>
    <row r="330" spans="1:9" ht="50.25" customHeight="1" x14ac:dyDescent="0.2">
      <c r="A330" s="87" t="s">
        <v>215</v>
      </c>
      <c r="B330" s="130">
        <v>804</v>
      </c>
      <c r="C330" s="94" t="s">
        <v>451</v>
      </c>
      <c r="D330" s="94" t="s">
        <v>214</v>
      </c>
      <c r="E330" s="94"/>
      <c r="F330" s="45">
        <f>F331</f>
        <v>0</v>
      </c>
      <c r="G330" s="45">
        <f t="shared" ref="G330:H332" si="80">G331</f>
        <v>0</v>
      </c>
      <c r="H330" s="45">
        <f t="shared" si="80"/>
        <v>0</v>
      </c>
    </row>
    <row r="331" spans="1:9" ht="18" customHeight="1" x14ac:dyDescent="0.2">
      <c r="A331" s="87" t="s">
        <v>213</v>
      </c>
      <c r="B331" s="130">
        <v>804</v>
      </c>
      <c r="C331" s="94" t="s">
        <v>451</v>
      </c>
      <c r="D331" s="94" t="s">
        <v>209</v>
      </c>
      <c r="E331" s="94"/>
      <c r="F331" s="45">
        <f>F332</f>
        <v>0</v>
      </c>
      <c r="G331" s="45">
        <f t="shared" si="80"/>
        <v>0</v>
      </c>
      <c r="H331" s="45">
        <f t="shared" si="80"/>
        <v>0</v>
      </c>
    </row>
    <row r="332" spans="1:9" ht="49.5" customHeight="1" x14ac:dyDescent="0.2">
      <c r="A332" s="87" t="s">
        <v>212</v>
      </c>
      <c r="B332" s="130">
        <v>804</v>
      </c>
      <c r="C332" s="94" t="s">
        <v>451</v>
      </c>
      <c r="D332" s="94" t="s">
        <v>209</v>
      </c>
      <c r="E332" s="94" t="s">
        <v>211</v>
      </c>
      <c r="F332" s="45">
        <f>F333</f>
        <v>0</v>
      </c>
      <c r="G332" s="45">
        <f t="shared" si="80"/>
        <v>0</v>
      </c>
      <c r="H332" s="45">
        <f t="shared" si="80"/>
        <v>0</v>
      </c>
    </row>
    <row r="333" spans="1:9" ht="18.75" customHeight="1" x14ac:dyDescent="0.2">
      <c r="A333" s="87" t="s">
        <v>210</v>
      </c>
      <c r="B333" s="130">
        <v>804</v>
      </c>
      <c r="C333" s="94" t="s">
        <v>451</v>
      </c>
      <c r="D333" s="94" t="s">
        <v>209</v>
      </c>
      <c r="E333" s="94" t="s">
        <v>208</v>
      </c>
      <c r="F333" s="45">
        <v>0</v>
      </c>
      <c r="G333" s="45">
        <v>0</v>
      </c>
      <c r="H333" s="45">
        <v>0</v>
      </c>
      <c r="I333" s="111"/>
    </row>
    <row r="334" spans="1:9" ht="33" customHeight="1" x14ac:dyDescent="0.2">
      <c r="A334" s="113" t="s">
        <v>383</v>
      </c>
      <c r="B334" s="129">
        <v>804</v>
      </c>
      <c r="C334" s="148" t="s">
        <v>453</v>
      </c>
      <c r="D334" s="148"/>
      <c r="E334" s="148"/>
      <c r="F334" s="65">
        <f t="shared" ref="F334:H340" si="81">F335</f>
        <v>600000</v>
      </c>
      <c r="G334" s="65">
        <f t="shared" si="81"/>
        <v>600000</v>
      </c>
      <c r="H334" s="65">
        <f t="shared" si="81"/>
        <v>600000</v>
      </c>
    </row>
    <row r="335" spans="1:9" ht="20.25" customHeight="1" x14ac:dyDescent="0.2">
      <c r="A335" s="113" t="s">
        <v>482</v>
      </c>
      <c r="B335" s="129">
        <v>804</v>
      </c>
      <c r="C335" s="148" t="s">
        <v>455</v>
      </c>
      <c r="D335" s="148"/>
      <c r="E335" s="148"/>
      <c r="F335" s="65">
        <f t="shared" si="81"/>
        <v>600000</v>
      </c>
      <c r="G335" s="65">
        <f t="shared" si="81"/>
        <v>600000</v>
      </c>
      <c r="H335" s="65">
        <f t="shared" si="81"/>
        <v>600000</v>
      </c>
    </row>
    <row r="336" spans="1:9" ht="66" customHeight="1" x14ac:dyDescent="0.2">
      <c r="A336" s="87" t="s">
        <v>464</v>
      </c>
      <c r="B336" s="130">
        <v>804</v>
      </c>
      <c r="C336" s="94" t="s">
        <v>455</v>
      </c>
      <c r="D336" s="94" t="s">
        <v>396</v>
      </c>
      <c r="E336" s="94"/>
      <c r="F336" s="45">
        <f t="shared" si="81"/>
        <v>600000</v>
      </c>
      <c r="G336" s="45">
        <f t="shared" si="81"/>
        <v>600000</v>
      </c>
      <c r="H336" s="45">
        <f t="shared" si="81"/>
        <v>600000</v>
      </c>
    </row>
    <row r="337" spans="1:8" ht="68.25" customHeight="1" x14ac:dyDescent="0.2">
      <c r="A337" s="87" t="s">
        <v>395</v>
      </c>
      <c r="B337" s="130">
        <v>804</v>
      </c>
      <c r="C337" s="94" t="s">
        <v>455</v>
      </c>
      <c r="D337" s="94" t="s">
        <v>394</v>
      </c>
      <c r="E337" s="94"/>
      <c r="F337" s="45">
        <f t="shared" si="81"/>
        <v>600000</v>
      </c>
      <c r="G337" s="45">
        <f t="shared" si="81"/>
        <v>600000</v>
      </c>
      <c r="H337" s="45">
        <f t="shared" si="81"/>
        <v>600000</v>
      </c>
    </row>
    <row r="338" spans="1:8" ht="50.25" customHeight="1" x14ac:dyDescent="0.2">
      <c r="A338" s="87" t="s">
        <v>389</v>
      </c>
      <c r="B338" s="130">
        <v>804</v>
      </c>
      <c r="C338" s="94" t="s">
        <v>455</v>
      </c>
      <c r="D338" s="94" t="s">
        <v>388</v>
      </c>
      <c r="E338" s="94"/>
      <c r="F338" s="45">
        <f t="shared" si="81"/>
        <v>600000</v>
      </c>
      <c r="G338" s="45">
        <f t="shared" si="81"/>
        <v>600000</v>
      </c>
      <c r="H338" s="45">
        <f t="shared" si="81"/>
        <v>600000</v>
      </c>
    </row>
    <row r="339" spans="1:8" ht="31.5" customHeight="1" x14ac:dyDescent="0.2">
      <c r="A339" s="85" t="s">
        <v>384</v>
      </c>
      <c r="B339" s="130">
        <v>804</v>
      </c>
      <c r="C339" s="94" t="s">
        <v>455</v>
      </c>
      <c r="D339" s="68" t="s">
        <v>380</v>
      </c>
      <c r="E339" s="68"/>
      <c r="F339" s="45">
        <f t="shared" si="81"/>
        <v>600000</v>
      </c>
      <c r="G339" s="45">
        <f t="shared" si="81"/>
        <v>600000</v>
      </c>
      <c r="H339" s="45">
        <f t="shared" si="81"/>
        <v>600000</v>
      </c>
    </row>
    <row r="340" spans="1:8" ht="33" customHeight="1" x14ac:dyDescent="0.2">
      <c r="A340" s="85" t="s">
        <v>383</v>
      </c>
      <c r="B340" s="130">
        <v>804</v>
      </c>
      <c r="C340" s="94" t="s">
        <v>455</v>
      </c>
      <c r="D340" s="68" t="s">
        <v>380</v>
      </c>
      <c r="E340" s="68" t="s">
        <v>382</v>
      </c>
      <c r="F340" s="45">
        <f t="shared" si="81"/>
        <v>600000</v>
      </c>
      <c r="G340" s="45">
        <f t="shared" si="81"/>
        <v>600000</v>
      </c>
      <c r="H340" s="45">
        <f t="shared" si="81"/>
        <v>600000</v>
      </c>
    </row>
    <row r="341" spans="1:8" ht="18" customHeight="1" x14ac:dyDescent="0.2">
      <c r="A341" s="85" t="s">
        <v>381</v>
      </c>
      <c r="B341" s="130">
        <v>804</v>
      </c>
      <c r="C341" s="94" t="s">
        <v>455</v>
      </c>
      <c r="D341" s="68" t="s">
        <v>380</v>
      </c>
      <c r="E341" s="68" t="s">
        <v>379</v>
      </c>
      <c r="F341" s="45">
        <v>600000</v>
      </c>
      <c r="G341" s="45">
        <v>600000</v>
      </c>
      <c r="H341" s="45">
        <v>600000</v>
      </c>
    </row>
    <row r="342" spans="1:8" ht="66.75" customHeight="1" x14ac:dyDescent="0.2">
      <c r="A342" s="149" t="s">
        <v>483</v>
      </c>
      <c r="B342" s="129">
        <v>804</v>
      </c>
      <c r="C342" s="148" t="s">
        <v>457</v>
      </c>
      <c r="D342" s="71"/>
      <c r="E342" s="71"/>
      <c r="F342" s="65">
        <f>F343</f>
        <v>1646496</v>
      </c>
      <c r="G342" s="65">
        <v>0</v>
      </c>
      <c r="H342" s="65">
        <v>0</v>
      </c>
    </row>
    <row r="343" spans="1:8" ht="31.5" customHeight="1" x14ac:dyDescent="0.2">
      <c r="A343" s="150" t="s">
        <v>458</v>
      </c>
      <c r="B343" s="130">
        <v>804</v>
      </c>
      <c r="C343" s="94" t="s">
        <v>459</v>
      </c>
      <c r="D343" s="68"/>
      <c r="E343" s="68"/>
      <c r="F343" s="45">
        <f>F344</f>
        <v>1646496</v>
      </c>
      <c r="G343" s="45">
        <v>0</v>
      </c>
      <c r="H343" s="45">
        <v>0</v>
      </c>
    </row>
    <row r="344" spans="1:8" ht="33.75" customHeight="1" x14ac:dyDescent="0.2">
      <c r="A344" s="49" t="s">
        <v>175</v>
      </c>
      <c r="B344" s="130">
        <v>804</v>
      </c>
      <c r="C344" s="94" t="s">
        <v>459</v>
      </c>
      <c r="D344" s="47" t="s">
        <v>174</v>
      </c>
      <c r="E344" s="68"/>
      <c r="F344" s="45">
        <f>F348</f>
        <v>1646496</v>
      </c>
      <c r="G344" s="45">
        <v>0</v>
      </c>
      <c r="H344" s="45">
        <v>0</v>
      </c>
    </row>
    <row r="345" spans="1:8" ht="33.75" customHeight="1" x14ac:dyDescent="0.2">
      <c r="A345" s="49" t="s">
        <v>133</v>
      </c>
      <c r="B345" s="130">
        <v>804</v>
      </c>
      <c r="C345" s="94" t="s">
        <v>459</v>
      </c>
      <c r="D345" s="47" t="s">
        <v>132</v>
      </c>
      <c r="E345" s="68"/>
      <c r="F345" s="45">
        <f>F346</f>
        <v>1646496</v>
      </c>
      <c r="G345" s="45">
        <f>G346</f>
        <v>0</v>
      </c>
      <c r="H345" s="45">
        <f>H346</f>
        <v>0</v>
      </c>
    </row>
    <row r="346" spans="1:8" ht="48" customHeight="1" x14ac:dyDescent="0.25">
      <c r="A346" s="55" t="s">
        <v>484</v>
      </c>
      <c r="B346" s="130">
        <v>804</v>
      </c>
      <c r="C346" s="94" t="s">
        <v>459</v>
      </c>
      <c r="D346" s="47" t="s">
        <v>129</v>
      </c>
      <c r="E346" s="68"/>
      <c r="F346" s="45">
        <f>F347</f>
        <v>1646496</v>
      </c>
      <c r="G346" s="45">
        <v>0</v>
      </c>
      <c r="H346" s="45">
        <v>0</v>
      </c>
    </row>
    <row r="347" spans="1:8" ht="17.25" customHeight="1" x14ac:dyDescent="0.2">
      <c r="A347" s="48" t="s">
        <v>130</v>
      </c>
      <c r="B347" s="130">
        <v>804</v>
      </c>
      <c r="C347" s="94" t="s">
        <v>459</v>
      </c>
      <c r="D347" s="47" t="s">
        <v>129</v>
      </c>
      <c r="E347" s="68" t="s">
        <v>150</v>
      </c>
      <c r="F347" s="45">
        <f>F348</f>
        <v>1646496</v>
      </c>
      <c r="G347" s="45">
        <v>0</v>
      </c>
      <c r="H347" s="45">
        <v>0</v>
      </c>
    </row>
    <row r="348" spans="1:8" ht="20.25" customHeight="1" x14ac:dyDescent="0.2">
      <c r="A348" s="151" t="s">
        <v>121</v>
      </c>
      <c r="B348" s="130">
        <v>804</v>
      </c>
      <c r="C348" s="94" t="s">
        <v>459</v>
      </c>
      <c r="D348" s="47" t="s">
        <v>129</v>
      </c>
      <c r="E348" s="46">
        <v>540</v>
      </c>
      <c r="F348" s="45">
        <v>1646496</v>
      </c>
      <c r="G348" s="45">
        <v>0</v>
      </c>
      <c r="H348" s="45">
        <v>0</v>
      </c>
    </row>
    <row r="349" spans="1:8" ht="16.5" x14ac:dyDescent="0.2">
      <c r="A349" s="104" t="s">
        <v>128</v>
      </c>
      <c r="B349" s="129"/>
      <c r="C349" s="148"/>
      <c r="D349" s="71"/>
      <c r="E349" s="148"/>
      <c r="F349" s="65">
        <v>0</v>
      </c>
      <c r="G349" s="107">
        <v>2100000</v>
      </c>
      <c r="H349" s="107">
        <v>4200000</v>
      </c>
    </row>
    <row r="350" spans="1:8" ht="16.5" x14ac:dyDescent="0.25">
      <c r="A350" s="152" t="s">
        <v>485</v>
      </c>
      <c r="B350" s="130"/>
      <c r="C350" s="153"/>
      <c r="D350" s="153"/>
      <c r="E350" s="153"/>
      <c r="F350" s="154">
        <f>F20+F144+F153+F166+F208+F293+F308+F323+F334+F342</f>
        <v>137092690.04000002</v>
      </c>
      <c r="G350" s="154">
        <f>G20+G144+G153+G166+G208+G293+G308+G323+G334+G349</f>
        <v>82962118.159999996</v>
      </c>
      <c r="H350" s="154">
        <f>H20+H144+H153+H166+H208+H293+H308+H323+H334+H349</f>
        <v>83321444.689999998</v>
      </c>
    </row>
    <row r="351" spans="1:8" ht="15.75" x14ac:dyDescent="0.25">
      <c r="A351" s="155"/>
      <c r="B351" s="156"/>
      <c r="C351" s="156"/>
      <c r="D351" s="156"/>
      <c r="E351" s="156"/>
      <c r="F351" s="157"/>
      <c r="G351" s="157"/>
      <c r="H351" s="157"/>
    </row>
    <row r="353" spans="1:8" ht="18.75" x14ac:dyDescent="0.2">
      <c r="A353" s="158"/>
      <c r="B353" s="159"/>
      <c r="C353" s="160"/>
      <c r="D353" s="161"/>
      <c r="E353" s="161"/>
      <c r="F353" s="162"/>
      <c r="G353" s="162"/>
      <c r="H353" s="162"/>
    </row>
    <row r="354" spans="1:8" ht="18.75" x14ac:dyDescent="0.2">
      <c r="A354" s="163"/>
      <c r="B354" s="159"/>
      <c r="C354" s="160"/>
      <c r="D354" s="161"/>
      <c r="E354" s="161"/>
      <c r="F354" s="162"/>
      <c r="G354" s="162"/>
      <c r="H354" s="164"/>
    </row>
    <row r="355" spans="1:8" ht="18.75" x14ac:dyDescent="0.2">
      <c r="A355" s="163"/>
      <c r="B355" s="159"/>
      <c r="C355" s="160"/>
      <c r="D355" s="161"/>
      <c r="E355" s="161"/>
      <c r="F355" s="162"/>
      <c r="G355" s="162"/>
      <c r="H355" s="164"/>
    </row>
    <row r="356" spans="1:8" ht="18.75" x14ac:dyDescent="0.2">
      <c r="A356" s="165"/>
      <c r="B356" s="159"/>
      <c r="C356" s="160"/>
      <c r="D356" s="161"/>
      <c r="E356" s="161"/>
      <c r="F356" s="162"/>
      <c r="G356" s="162"/>
      <c r="H356" s="164"/>
    </row>
    <row r="357" spans="1:8" ht="18.75" x14ac:dyDescent="0.2">
      <c r="A357" s="165"/>
      <c r="B357" s="159"/>
      <c r="C357" s="160"/>
      <c r="D357" s="161"/>
      <c r="E357" s="161"/>
      <c r="F357" s="162"/>
      <c r="G357" s="162"/>
      <c r="H357" s="164"/>
    </row>
    <row r="358" spans="1:8" ht="18.75" x14ac:dyDescent="0.2">
      <c r="A358" s="165"/>
      <c r="B358" s="159"/>
      <c r="C358" s="160"/>
      <c r="D358" s="161"/>
      <c r="E358" s="161"/>
      <c r="F358" s="162"/>
      <c r="G358" s="162"/>
      <c r="H35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C29" sqref="C29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2" t="s">
        <v>491</v>
      </c>
      <c r="B10" s="212"/>
      <c r="C10" s="212"/>
      <c r="D10" s="212"/>
      <c r="E10" s="212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3" t="s">
        <v>2</v>
      </c>
      <c r="B12" s="213" t="s">
        <v>492</v>
      </c>
      <c r="C12" s="215" t="s">
        <v>4</v>
      </c>
      <c r="D12" s="215"/>
      <c r="E12" s="215"/>
    </row>
    <row r="13" spans="1:5" s="1" customFormat="1" ht="45" customHeight="1" x14ac:dyDescent="0.2">
      <c r="A13" s="214"/>
      <c r="B13" s="214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-2978281.1599999964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-2978281.1599999964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134114408.88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134114408.88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134114408.88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134114408.88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137092690.03999999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137092690.03999999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137092690.03999999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137092690.03999999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6"/>
      <c r="B30" s="216"/>
      <c r="C30" s="216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1"/>
      <c r="B38" s="211"/>
      <c r="C38" s="211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1"/>
      <c r="B41" s="211"/>
      <c r="C41" s="211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2021-06-29T05:00:26Z</cp:lastPrinted>
  <dcterms:created xsi:type="dcterms:W3CDTF">2021-04-22T12:21:33Z</dcterms:created>
  <dcterms:modified xsi:type="dcterms:W3CDTF">2021-08-04T08:43:04Z</dcterms:modified>
</cp:coreProperties>
</file>