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ОВЕТ\Совет депутатов\РЕШЕНИЯ 2017 (4 созыв)\решения 24.10.2017\решение 24 по бюджету на 24.10.2017г\"/>
    </mc:Choice>
  </mc:AlternateContent>
  <bookViews>
    <workbookView xWindow="0" yWindow="0" windowWidth="16845" windowHeight="7560" activeTab="4"/>
  </bookViews>
  <sheets>
    <sheet name="прилож.1 " sheetId="49" r:id="rId1"/>
    <sheet name="прилож.5" sheetId="8" r:id="rId2"/>
    <sheet name="прилож.7" sheetId="39" r:id="rId3"/>
    <sheet name="прилож.9" sheetId="50" r:id="rId4"/>
    <sheet name="прилож.11" sheetId="47" r:id="rId5"/>
  </sheets>
  <calcPr calcId="152511"/>
</workbook>
</file>

<file path=xl/calcChain.xml><?xml version="1.0" encoding="utf-8"?>
<calcChain xmlns="http://schemas.openxmlformats.org/spreadsheetml/2006/main">
  <c r="F219" i="39" l="1"/>
  <c r="F220" i="39"/>
  <c r="F216" i="39"/>
  <c r="F215" i="39" s="1"/>
  <c r="E209" i="8"/>
  <c r="F228" i="39"/>
  <c r="F227" i="39"/>
  <c r="E218" i="8"/>
  <c r="E225" i="8"/>
  <c r="E226" i="8"/>
  <c r="D21" i="50" l="1"/>
  <c r="D25" i="50" s="1"/>
  <c r="D10" i="50"/>
  <c r="F217" i="39" l="1"/>
  <c r="E215" i="8"/>
  <c r="E214" i="8" s="1"/>
  <c r="E213" i="8" s="1"/>
  <c r="C57" i="49"/>
  <c r="C58" i="49"/>
  <c r="C55" i="49"/>
  <c r="C60" i="49" l="1"/>
  <c r="C53" i="49"/>
  <c r="C52" i="49" s="1"/>
  <c r="C48" i="49"/>
  <c r="C47" i="49"/>
  <c r="C45" i="49"/>
  <c r="C44" i="49"/>
  <c r="C42" i="49"/>
  <c r="C41" i="49"/>
  <c r="C40" i="49" s="1"/>
  <c r="C38" i="49"/>
  <c r="C37" i="49" s="1"/>
  <c r="C35" i="49"/>
  <c r="C33" i="49"/>
  <c r="C32" i="49" s="1"/>
  <c r="C31" i="49"/>
  <c r="C29" i="49"/>
  <c r="C27" i="49"/>
  <c r="C24" i="49"/>
  <c r="C18" i="49"/>
  <c r="C17" i="49" s="1"/>
  <c r="C13" i="49"/>
  <c r="C12" i="49"/>
  <c r="C26" i="49" l="1"/>
  <c r="C23" i="49" s="1"/>
  <c r="C11" i="49" s="1"/>
  <c r="C51" i="49" l="1"/>
  <c r="C50" i="49" s="1"/>
  <c r="C62" i="49" s="1"/>
  <c r="F100" i="39" l="1"/>
  <c r="E98" i="8" l="1"/>
  <c r="E148" i="8" l="1"/>
  <c r="E150" i="8"/>
  <c r="E147" i="8" s="1"/>
  <c r="F150" i="39"/>
  <c r="F149" i="39" s="1"/>
  <c r="F152" i="39"/>
  <c r="F136" i="39"/>
  <c r="E134" i="8"/>
  <c r="C15" i="47" l="1"/>
  <c r="C14" i="47"/>
  <c r="C13" i="47"/>
  <c r="C11" i="47"/>
  <c r="C10" i="47"/>
  <c r="C9" i="47"/>
  <c r="C8" i="47"/>
  <c r="C7" i="47" s="1"/>
  <c r="C6" i="47" s="1"/>
  <c r="F138" i="39" l="1"/>
  <c r="F135" i="39" s="1"/>
  <c r="F137" i="39"/>
  <c r="E136" i="8"/>
  <c r="E133" i="8" s="1"/>
  <c r="E135" i="8"/>
  <c r="F264" i="39" l="1"/>
  <c r="F263" i="39"/>
  <c r="F261" i="39"/>
  <c r="F260" i="39"/>
  <c r="F258" i="39"/>
  <c r="F257" i="39"/>
  <c r="F255" i="39"/>
  <c r="F254" i="39"/>
  <c r="F248" i="39"/>
  <c r="F247" i="39" s="1"/>
  <c r="F246" i="39" s="1"/>
  <c r="F245" i="39" s="1"/>
  <c r="F244" i="39" s="1"/>
  <c r="F243" i="39" s="1"/>
  <c r="F241" i="39"/>
  <c r="F240" i="39" s="1"/>
  <c r="F239" i="39" s="1"/>
  <c r="F238" i="39" s="1"/>
  <c r="F237" i="39"/>
  <c r="F235" i="39"/>
  <c r="F234" i="39" s="1"/>
  <c r="F233" i="39" s="1"/>
  <c r="F232" i="39" s="1"/>
  <c r="F231" i="39" s="1"/>
  <c r="F225" i="39"/>
  <c r="F224" i="39" s="1"/>
  <c r="F222" i="39"/>
  <c r="F221" i="39" s="1"/>
  <c r="F213" i="39"/>
  <c r="F212" i="39" s="1"/>
  <c r="F208" i="39"/>
  <c r="F207" i="39"/>
  <c r="F205" i="39"/>
  <c r="F204" i="39" s="1"/>
  <c r="F202" i="39"/>
  <c r="F201" i="39"/>
  <c r="F199" i="39"/>
  <c r="F198" i="39" s="1"/>
  <c r="F194" i="39"/>
  <c r="F193" i="39" s="1"/>
  <c r="F191" i="39"/>
  <c r="F190" i="39" s="1"/>
  <c r="F188" i="39"/>
  <c r="F187" i="39"/>
  <c r="F184" i="39"/>
  <c r="F183" i="39" s="1"/>
  <c r="F181" i="39"/>
  <c r="F180" i="39" s="1"/>
  <c r="F176" i="39"/>
  <c r="F175" i="39" s="1"/>
  <c r="F172" i="39"/>
  <c r="F171" i="39" s="1"/>
  <c r="F169" i="39"/>
  <c r="F168" i="39"/>
  <c r="F164" i="39"/>
  <c r="F163" i="39" s="1"/>
  <c r="F161" i="39"/>
  <c r="F160" i="39"/>
  <c r="F157" i="39"/>
  <c r="F156" i="39" s="1"/>
  <c r="F155" i="39" s="1"/>
  <c r="F145" i="39"/>
  <c r="F144" i="39"/>
  <c r="F142" i="39"/>
  <c r="F141" i="39"/>
  <c r="F140" i="39" s="1"/>
  <c r="F133" i="39"/>
  <c r="F132" i="39"/>
  <c r="F130" i="39"/>
  <c r="F129" i="39"/>
  <c r="F125" i="39"/>
  <c r="F124" i="39"/>
  <c r="F123" i="39"/>
  <c r="F121" i="39"/>
  <c r="F119" i="39"/>
  <c r="F118" i="39"/>
  <c r="F115" i="39" s="1"/>
  <c r="F114" i="39" s="1"/>
  <c r="F117" i="39"/>
  <c r="F116" i="39" s="1"/>
  <c r="F111" i="39"/>
  <c r="F109" i="39"/>
  <c r="F102" i="39"/>
  <c r="F101" i="39" s="1"/>
  <c r="F99" i="39"/>
  <c r="F97" i="39"/>
  <c r="F94" i="39" s="1"/>
  <c r="F93" i="39" s="1"/>
  <c r="F92" i="39" s="1"/>
  <c r="F95" i="39"/>
  <c r="F90" i="39"/>
  <c r="F89" i="39"/>
  <c r="F87" i="39"/>
  <c r="F85" i="39"/>
  <c r="F83" i="39"/>
  <c r="F80" i="39"/>
  <c r="F79" i="39" s="1"/>
  <c r="F76" i="39"/>
  <c r="F75" i="39" s="1"/>
  <c r="F73" i="39"/>
  <c r="F72" i="39"/>
  <c r="F70" i="39"/>
  <c r="F69" i="39" s="1"/>
  <c r="F67" i="39"/>
  <c r="F66" i="39" s="1"/>
  <c r="F60" i="39"/>
  <c r="F59" i="39"/>
  <c r="F58" i="39" s="1"/>
  <c r="F53" i="39"/>
  <c r="F52" i="39" s="1"/>
  <c r="F51" i="39" s="1"/>
  <c r="F50" i="39" s="1"/>
  <c r="F49" i="39" s="1"/>
  <c r="F47" i="39"/>
  <c r="F46" i="39" s="1"/>
  <c r="F45" i="39"/>
  <c r="F44" i="39"/>
  <c r="F42" i="39"/>
  <c r="F40" i="39"/>
  <c r="F38" i="39"/>
  <c r="F35" i="39"/>
  <c r="F34" i="39" s="1"/>
  <c r="F28" i="39"/>
  <c r="F26" i="39"/>
  <c r="F24" i="39"/>
  <c r="F18" i="39"/>
  <c r="F17" i="39"/>
  <c r="F16" i="39" s="1"/>
  <c r="F23" i="39" l="1"/>
  <c r="F22" i="39" s="1"/>
  <c r="F21" i="39" s="1"/>
  <c r="F20" i="39" s="1"/>
  <c r="F167" i="39"/>
  <c r="F166" i="39" s="1"/>
  <c r="F159" i="39" s="1"/>
  <c r="F230" i="39"/>
  <c r="F197" i="39"/>
  <c r="F196" i="39" s="1"/>
  <c r="F253" i="39"/>
  <c r="F252" i="39" s="1"/>
  <c r="F251" i="39" s="1"/>
  <c r="F250" i="39" s="1"/>
  <c r="F186" i="39"/>
  <c r="F113" i="39"/>
  <c r="F128" i="39"/>
  <c r="F127" i="39" s="1"/>
  <c r="F82" i="39"/>
  <c r="F78" i="39" s="1"/>
  <c r="F108" i="39"/>
  <c r="F107" i="39" s="1"/>
  <c r="F106" i="39" s="1"/>
  <c r="F105" i="39" s="1"/>
  <c r="F104" i="39" s="1"/>
  <c r="F179" i="39"/>
  <c r="F65" i="39"/>
  <c r="F37" i="39"/>
  <c r="F33" i="39" s="1"/>
  <c r="F57" i="39"/>
  <c r="F56" i="39"/>
  <c r="F55" i="39" s="1"/>
  <c r="F154" i="39"/>
  <c r="F148" i="39" s="1"/>
  <c r="F14" i="39"/>
  <c r="F13" i="39" s="1"/>
  <c r="F15" i="39"/>
  <c r="E185" i="8"/>
  <c r="E186" i="8"/>
  <c r="E117" i="8"/>
  <c r="E116" i="8" s="1"/>
  <c r="E113" i="8" s="1"/>
  <c r="E112" i="8" s="1"/>
  <c r="E16" i="8"/>
  <c r="E15" i="8"/>
  <c r="E14" i="8" s="1"/>
  <c r="F210" i="39" l="1"/>
  <c r="F211" i="39"/>
  <c r="F178" i="39"/>
  <c r="F174" i="39" s="1"/>
  <c r="F147" i="39" s="1"/>
  <c r="F64" i="39"/>
  <c r="F63" i="39" s="1"/>
  <c r="F62" i="39" s="1"/>
  <c r="F32" i="39"/>
  <c r="F31" i="39" s="1"/>
  <c r="F30" i="39" s="1"/>
  <c r="E115" i="8"/>
  <c r="E114" i="8" s="1"/>
  <c r="E12" i="8"/>
  <c r="E11" i="8" s="1"/>
  <c r="E13" i="8"/>
  <c r="F12" i="39" l="1"/>
  <c r="F11" i="39" s="1"/>
  <c r="E131" i="8" l="1"/>
  <c r="E130" i="8" s="1"/>
  <c r="E126" i="8" s="1"/>
  <c r="E33" i="8" l="1"/>
  <c r="E32" i="8" s="1"/>
  <c r="E206" i="8" l="1"/>
  <c r="E205" i="8" s="1"/>
  <c r="E203" i="8"/>
  <c r="E202" i="8" s="1"/>
  <c r="E200" i="8"/>
  <c r="E199" i="8"/>
  <c r="E197" i="8"/>
  <c r="E196" i="8" s="1"/>
  <c r="E192" i="8"/>
  <c r="E191" i="8" s="1"/>
  <c r="E189" i="8"/>
  <c r="E188" i="8" s="1"/>
  <c r="E182" i="8"/>
  <c r="E181" i="8" s="1"/>
  <c r="E179" i="8"/>
  <c r="E178" i="8" s="1"/>
  <c r="E174" i="8"/>
  <c r="E173" i="8" s="1"/>
  <c r="E184" i="8" l="1"/>
  <c r="E195" i="8"/>
  <c r="E194" i="8" s="1"/>
  <c r="E177" i="8"/>
  <c r="E262" i="8"/>
  <c r="E261" i="8"/>
  <c r="E176" i="8" l="1"/>
  <c r="E172" i="8" s="1"/>
  <c r="E119" i="8" l="1"/>
  <c r="E252" i="8" l="1"/>
  <c r="E259" i="8"/>
  <c r="E258" i="8"/>
  <c r="E256" i="8"/>
  <c r="E255" i="8"/>
  <c r="E253" i="8"/>
  <c r="E251" i="8" l="1"/>
  <c r="E250" i="8" s="1"/>
  <c r="E249" i="8" s="1"/>
  <c r="E248" i="8" s="1"/>
  <c r="E97" i="8" l="1"/>
  <c r="E26" i="8" l="1"/>
  <c r="E100" i="8" l="1"/>
  <c r="E99" i="8" s="1"/>
  <c r="E42" i="8"/>
  <c r="E43" i="8"/>
  <c r="E45" i="8" l="1"/>
  <c r="E44" i="8" s="1"/>
  <c r="E71" i="8"/>
  <c r="E70" i="8" s="1"/>
  <c r="E51" i="8" l="1"/>
  <c r="E50" i="8" s="1"/>
  <c r="E49" i="8" s="1"/>
  <c r="E48" i="8" s="1"/>
  <c r="E47" i="8" s="1"/>
  <c r="E155" i="8"/>
  <c r="E154" i="8" s="1"/>
  <c r="E153" i="8" s="1"/>
  <c r="E152" i="8" l="1"/>
  <c r="E146" i="8" s="1"/>
  <c r="E81" i="8"/>
  <c r="E85" i="8"/>
  <c r="E83" i="8"/>
  <c r="E78" i="8"/>
  <c r="E77" i="8" s="1"/>
  <c r="E80" i="8" l="1"/>
  <c r="E76" i="8" s="1"/>
  <c r="E74" i="8"/>
  <c r="E73" i="8" s="1"/>
  <c r="E170" i="8" l="1"/>
  <c r="E169" i="8" s="1"/>
  <c r="E95" i="8" l="1"/>
  <c r="E93" i="8"/>
  <c r="E92" i="8" l="1"/>
  <c r="E91" i="8" l="1"/>
  <c r="E90" i="8" s="1"/>
  <c r="E87" i="8" l="1"/>
  <c r="E246" i="8" l="1"/>
  <c r="E245" i="8" s="1"/>
  <c r="E244" i="8" s="1"/>
  <c r="E243" i="8" s="1"/>
  <c r="E242" i="8" s="1"/>
  <c r="E241" i="8" s="1"/>
  <c r="E239" i="8"/>
  <c r="E238" i="8" s="1"/>
  <c r="E237" i="8" s="1"/>
  <c r="E236" i="8" s="1"/>
  <c r="E235" i="8"/>
  <c r="E233" i="8"/>
  <c r="E232" i="8" s="1"/>
  <c r="E231" i="8" s="1"/>
  <c r="E230" i="8" s="1"/>
  <c r="E229" i="8" s="1"/>
  <c r="E223" i="8"/>
  <c r="E222" i="8" s="1"/>
  <c r="E220" i="8"/>
  <c r="E219" i="8" s="1"/>
  <c r="E211" i="8"/>
  <c r="E210" i="8" s="1"/>
  <c r="E167" i="8"/>
  <c r="E166" i="8"/>
  <c r="E165" i="8" s="1"/>
  <c r="E164" i="8" s="1"/>
  <c r="E162" i="8"/>
  <c r="E161" i="8" s="1"/>
  <c r="E159" i="8"/>
  <c r="E158" i="8"/>
  <c r="E143" i="8"/>
  <c r="E142" i="8"/>
  <c r="E140" i="8"/>
  <c r="E139" i="8"/>
  <c r="E128" i="8"/>
  <c r="E127" i="8"/>
  <c r="E123" i="8"/>
  <c r="E122" i="8"/>
  <c r="E121" i="8"/>
  <c r="E111" i="8" s="1"/>
  <c r="E109" i="8"/>
  <c r="E107" i="8"/>
  <c r="E68" i="8"/>
  <c r="E67" i="8" s="1"/>
  <c r="E65" i="8"/>
  <c r="E64" i="8" s="1"/>
  <c r="E88" i="8"/>
  <c r="E58" i="8"/>
  <c r="E57" i="8"/>
  <c r="E56" i="8" s="1"/>
  <c r="E55" i="8" s="1"/>
  <c r="E40" i="8"/>
  <c r="E38" i="8"/>
  <c r="E36" i="8"/>
  <c r="E24" i="8"/>
  <c r="E22" i="8"/>
  <c r="E217" i="8" l="1"/>
  <c r="E21" i="8"/>
  <c r="E20" i="8" s="1"/>
  <c r="E19" i="8" s="1"/>
  <c r="E18" i="8" s="1"/>
  <c r="E63" i="8"/>
  <c r="E62" i="8" s="1"/>
  <c r="E157" i="8"/>
  <c r="E228" i="8"/>
  <c r="E35" i="8"/>
  <c r="E138" i="8"/>
  <c r="E106" i="8"/>
  <c r="E105" i="8" s="1"/>
  <c r="E104" i="8" s="1"/>
  <c r="E103" i="8" s="1"/>
  <c r="E102" i="8" s="1"/>
  <c r="E54" i="8"/>
  <c r="E53" i="8" s="1"/>
  <c r="E208" i="8" l="1"/>
  <c r="E31" i="8"/>
  <c r="E30" i="8"/>
  <c r="E29" i="8" s="1"/>
  <c r="E28" i="8" s="1"/>
  <c r="E61" i="8"/>
  <c r="E60" i="8" s="1"/>
  <c r="E125" i="8"/>
  <c r="E145" i="8"/>
  <c r="E10" i="8" l="1"/>
  <c r="E9" i="8" s="1"/>
</calcChain>
</file>

<file path=xl/sharedStrings.xml><?xml version="1.0" encoding="utf-8"?>
<sst xmlns="http://schemas.openxmlformats.org/spreadsheetml/2006/main" count="1836" uniqueCount="378">
  <si>
    <t>Сумма</t>
  </si>
  <si>
    <t xml:space="preserve">Наименование </t>
  </si>
  <si>
    <t>Рз Пз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</si>
  <si>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</si>
  <si>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</si>
  <si>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</si>
  <si>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</si>
  <si>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</si>
  <si>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</si>
  <si>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</si>
  <si>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</si>
  <si>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</si>
  <si>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</si>
  <si>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</si>
  <si>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</si>
  <si>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</si>
  <si>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</si>
  <si>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Целевой финансовый резерв для предупреждения и ликвидации чрезвычайных ситуаций</t>
  </si>
  <si>
    <t>Резервные средства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</si>
  <si>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</si>
  <si>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</si>
  <si>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</si>
  <si>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</si>
  <si>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</si>
  <si>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</si>
  <si>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</si>
  <si>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</si>
  <si>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</si>
  <si>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</si>
  <si>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</si>
  <si>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</si>
  <si>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</si>
  <si>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</si>
  <si>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</si>
  <si>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</si>
  <si>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</si>
  <si>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</si>
  <si>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810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</si>
  <si>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</si>
  <si>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</si>
  <si>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</si>
  <si>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</si>
  <si>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</si>
  <si>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</si>
  <si>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Озеленение</t>
  </si>
  <si>
    <t>Организация и содержание мест захоронения</t>
  </si>
  <si>
    <t>0800</t>
  </si>
  <si>
    <t>Культура</t>
  </si>
  <si>
    <t>0801</t>
  </si>
  <si>
    <t>Библиотеки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</si>
  <si>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</si>
  <si>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</si>
  <si>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</si>
  <si>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</si>
  <si>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</si>
  <si>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</si>
  <si>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Физическая культура</t>
  </si>
  <si>
    <t>1101</t>
  </si>
  <si>
    <t>Код главы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</si>
  <si>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</si>
  <si>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0409</t>
  </si>
  <si>
    <t>Дорожное хозяйство</t>
  </si>
  <si>
    <t>Социальное обеспечение населения</t>
  </si>
  <si>
    <t>1003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</si>
  <si>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</si>
  <si>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</si>
  <si>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</si>
  <si>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</si>
  <si>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</si>
  <si>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</si>
  <si>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</si>
  <si>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</si>
  <si>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за счет межбюджетных трансфертов из бюджетов других уровней</t>
  </si>
  <si>
    <t>Мероприятия в области благоустройства</t>
  </si>
  <si>
    <t>Прочие мероприятия по благоустройству городских и сельских поселений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</si>
  <si>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</si>
  <si>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</si>
  <si>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</si>
  <si>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</si>
  <si>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</si>
  <si>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</si>
  <si>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</si>
  <si>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</si>
  <si>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</si>
  <si>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1000</t>
  </si>
  <si>
    <t>1001</t>
  </si>
  <si>
    <t>Закупка товаров, работ и услуг для государственных (муниципальных) нужд</t>
  </si>
  <si>
    <t xml:space="preserve"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 </t>
  </si>
  <si>
    <t>600</t>
  </si>
  <si>
    <t>610</t>
  </si>
  <si>
    <t>Субсидии бюджетным учреждениям</t>
  </si>
  <si>
    <t>Поддержка коммунального хозяйства</t>
  </si>
  <si>
    <t>Культура, кинематография</t>
  </si>
  <si>
    <t>Расходы на содержание и обеспечение деятельности подведомственных учреждений</t>
  </si>
  <si>
    <t xml:space="preserve">Центры спортивной подготовки </t>
  </si>
  <si>
    <t>Дворцы и дома культуры</t>
  </si>
  <si>
    <t>630</t>
  </si>
  <si>
    <t>Субсидии некомерческим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</si>
  <si>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</si>
  <si>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малых форм хозяйствования и мелкотоварного производства на территории муниципального образования - Новомичуринское городское поселение Пронского муниципального района на 2014 - 2020 годы»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</si>
  <si>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 до 2020 года»</t>
  </si>
  <si>
    <t>рублей</t>
  </si>
  <si>
    <t>Расходы за счет межбюджетных трансфертов из областного бюджета</t>
  </si>
  <si>
    <t>93 0 00 00000</t>
  </si>
  <si>
    <t>93 1 00 00000</t>
  </si>
  <si>
    <t>59 0 00 00000</t>
  </si>
  <si>
    <t>54 0 00 00000</t>
  </si>
  <si>
    <t>52 0 00 00000</t>
  </si>
  <si>
    <t>56 0 00 00000</t>
  </si>
  <si>
    <t>58 0 00 00000</t>
  </si>
  <si>
    <t>53 0 00 00000</t>
  </si>
  <si>
    <t>93 7 00 00000</t>
  </si>
  <si>
    <t>93 7 00 10020</t>
  </si>
  <si>
    <t>93 6 00 00000</t>
  </si>
  <si>
    <t>93 6 00 34800</t>
  </si>
  <si>
    <t>93 4 00 00000</t>
  </si>
  <si>
    <t>93 4 00 60010</t>
  </si>
  <si>
    <t>93 4 00 60030</t>
  </si>
  <si>
    <t>93 4 00 60040</t>
  </si>
  <si>
    <t>93 4 00 60050</t>
  </si>
  <si>
    <t>57 0 00 00000</t>
  </si>
  <si>
    <t>93 9 00 00000</t>
  </si>
  <si>
    <t>93 9 00 40990</t>
  </si>
  <si>
    <t>93 9 00 42990</t>
  </si>
  <si>
    <t>93 9 00 82990</t>
  </si>
  <si>
    <t>84 0 00 00000</t>
  </si>
  <si>
    <t>Исполнение судебных актов</t>
  </si>
  <si>
    <t>830</t>
  </si>
  <si>
    <t>84 2 00 00000</t>
  </si>
  <si>
    <t>84 2 00 89100</t>
  </si>
  <si>
    <t>84 2 00 51180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</si>
  <si>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</si>
  <si>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93 6 00 34810</t>
  </si>
  <si>
    <t>Муниципальная программа "Повышение эффективности муниципального управления в Новомичуринском городском поселении на 2017-2019 годы"</t>
  </si>
  <si>
    <t>51 0 00 00000</t>
  </si>
  <si>
    <t>51 1 00 00000</t>
  </si>
  <si>
    <t>Подпрограмма "Развитие муниципальной службы в Новомичуринском городском поселении на 2017-2019 годы"</t>
  </si>
  <si>
    <t>Подпрограмма "Организация управления персоналом в Новомичуринском городском поселении на 2017-2019 годы"</t>
  </si>
  <si>
    <t>51 2 00 00000</t>
  </si>
  <si>
    <t xml:space="preserve">Управление муниципальным имуществом </t>
  </si>
  <si>
    <t>51 2 01 00000</t>
  </si>
  <si>
    <t>51 2 01 02130</t>
  </si>
  <si>
    <t>51 2 01 02150</t>
  </si>
  <si>
    <t>51 2 01 99999</t>
  </si>
  <si>
    <t>Иные мероприятия</t>
  </si>
  <si>
    <t>51 2 02 00000</t>
  </si>
  <si>
    <t xml:space="preserve">51 2 02 02150 </t>
  </si>
  <si>
    <t>51 2 02 99999</t>
  </si>
  <si>
    <t>360</t>
  </si>
  <si>
    <t>Иные выплаты населению</t>
  </si>
  <si>
    <t>51 1 00 04010</t>
  </si>
  <si>
    <t>Жилищное хозяйство</t>
  </si>
  <si>
    <t>Поддержка жилищного хозяйства</t>
  </si>
  <si>
    <t>0501</t>
  </si>
  <si>
    <t>93 3 00 00000</t>
  </si>
  <si>
    <t>93 3 00 50020</t>
  </si>
  <si>
    <t>Взносы на капитальный ремонт муниципального жилого и нежилого фонда</t>
  </si>
  <si>
    <t>880</t>
  </si>
  <si>
    <t>0107</t>
  </si>
  <si>
    <t>Специальные расходы</t>
  </si>
  <si>
    <t>Обеспечение проведения выборов и референдумов</t>
  </si>
  <si>
    <t>51 2 01 02160</t>
  </si>
  <si>
    <t>Мероприятия по кадастровой оценке земельных участков</t>
  </si>
  <si>
    <t>93 1 00 02090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</si>
  <si>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</si>
  <si>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</si>
  <si>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</si>
  <si>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</si>
  <si>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</si>
  <si>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на 2017-2019 годы»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</si>
  <si>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на 2017-2019 годы"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</si>
  <si>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 на 2017 – 2019 годы»</t>
  </si>
  <si>
    <t>55 0 00 00000</t>
  </si>
  <si>
    <t>Муниципальная программа «Обеспечение пожарной безопасности на территории МО -Новомичуринское городское поселение на 2017 - 2019 годы"</t>
  </si>
  <si>
    <t>Муниципальная программа "Энергосбережение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 до 2017 года"</t>
  </si>
  <si>
    <t>Обеспечение эффективного исполнения Программы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</si>
  <si>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 на период до 2026 года"</t>
  </si>
  <si>
    <t>93 1 00 02170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</si>
  <si>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</si>
  <si>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</si>
  <si>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</si>
  <si>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</si>
  <si>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51 1 01 02040</t>
  </si>
  <si>
    <t>51 2 00 04040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</si>
  <si>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</si>
  <si>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</si>
  <si>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непрограммного характера</t>
  </si>
  <si>
    <t>93Б0000000</t>
  </si>
  <si>
    <t>93Б0021010</t>
  </si>
  <si>
    <t>93Б0021020</t>
  </si>
  <si>
    <t>93Б0021030</t>
  </si>
  <si>
    <t>Расходы для оплаты занятий учащихся МБУ ДО"ДЮСШ"</t>
  </si>
  <si>
    <t>Расходы на организацию поездки хореографического ансамбля «Акварель» МБУ ДО «Новомичуринская детская школа искусств» на международный фестиваль-конкурс «Берег талантов» в г.Анапу</t>
  </si>
  <si>
    <t>Расходы на организацию поездки фольклорного ансамбля «Желаннушка» МБУ ДО «Новомичуринская детская школа искусств» на международный фестиваль-конкурс Черноморский олимп» в г.Сочи</t>
  </si>
  <si>
    <t>0309</t>
  </si>
  <si>
    <t>93 7 00 10000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</si>
  <si>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</si>
  <si>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бюджетам муниципальных образований на реализацию мероприятий подпрограммы «Модернизация коммунального комплекса на 2015-2020 годы</t>
  </si>
  <si>
    <t>60 0 00 00000</t>
  </si>
  <si>
    <t>60 1 00 00000</t>
  </si>
  <si>
    <t>60 2 00 00000</t>
  </si>
  <si>
    <t>93Б0021040</t>
  </si>
  <si>
    <t>Расходы на частичный ремонт 3 общеобразовательных школ, школы искусств и 6 детских садов г. Новомичуринск</t>
  </si>
  <si>
    <t>Муниципальная программа «Формирование современной городской среды МО - Новомичуринское городское поселение на 2017 год"</t>
  </si>
  <si>
    <t>60 1 00 S5550</t>
  </si>
  <si>
    <t>60 2 00 S5550</t>
  </si>
  <si>
    <t>Софинансирование из  бюджета муниципальных образований на реализацию мероприятий подпрограммы «Модернизация коммунального комплекса на 2015-2020 годы"</t>
  </si>
  <si>
    <t>60 2 00 R5550</t>
  </si>
  <si>
    <t>60 1 00 R5550</t>
  </si>
  <si>
    <t>Подпрограмма "Повышение уровня благоустройства дворовых территорий городского поселения"</t>
  </si>
  <si>
    <t>Подпрограмма "Благоустройство муниципальных территорий общего пользования МО –Новомичуринское городское поселение"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</si>
  <si>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</si>
  <si>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</si>
  <si>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</si>
  <si>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осуществления управленческих функций</t>
  </si>
  <si>
    <t>60 2 00 15550</t>
  </si>
  <si>
    <t>244</t>
  </si>
  <si>
    <t>Благоустройство центральной части сквера г. Новомичуринск по пр. Смирягина</t>
  </si>
  <si>
    <t>Муниципальная программа «Ремонт дворовых территорий многоквартирных домов, тротуаров общего пользования муниципального образования - Новомичуринское городское поселение Пронского муниципального района Рязанской области на 2017-2019 годы»</t>
  </si>
  <si>
    <t>Проведение выборов</t>
  </si>
  <si>
    <t>Строительство и содержание автомобильных дорог и инженерных сооружений на них в границах городских округов и сельских поселений</t>
  </si>
  <si>
    <t>93 5 00 00020</t>
  </si>
  <si>
    <t>93 5 00 00000</t>
  </si>
  <si>
    <t>Мероприятия в области дорожного хозяйства</t>
  </si>
  <si>
    <t>Код</t>
  </si>
  <si>
    <t>Наименование</t>
  </si>
  <si>
    <t>804 01 00 00 00 00 0000 000</t>
  </si>
  <si>
    <t>Источники внутреннего финансирования дефицита бюджета</t>
  </si>
  <si>
    <t>804 01 05 00 00 00 0000 000</t>
  </si>
  <si>
    <t>Изменение остатков средств на счетах по учету средств бюджета</t>
  </si>
  <si>
    <t>804 01 00 00 00 00 0000 500</t>
  </si>
  <si>
    <t>Увеличение остатков средств бюджетов</t>
  </si>
  <si>
    <t>804 01 05 02 00 00 0000 500</t>
  </si>
  <si>
    <t>Увеличение прочих остатков средств бюджетов</t>
  </si>
  <si>
    <t>804 01 05 02 01 00 0000 510</t>
  </si>
  <si>
    <t>Увеличение прочих остатков денежных средств бюджетов</t>
  </si>
  <si>
    <t>804 01 05 02 01 13 0000 510</t>
  </si>
  <si>
    <t>Увеличение прочих остатков денежных средств  бюджетов городских поселений</t>
  </si>
  <si>
    <t>804 01 05 00 00 00 0000 600</t>
  </si>
  <si>
    <t>Уменьшение остатков средств бюджетов</t>
  </si>
  <si>
    <t>804 01 05 02 00 00 0000 600</t>
  </si>
  <si>
    <t>Уменьшение прочих остатков средств бюджетов</t>
  </si>
  <si>
    <t>804 01 05 02 01 00 0000 600</t>
  </si>
  <si>
    <t>Уменьшение прочих остатков денежных средств бюджетов</t>
  </si>
  <si>
    <t>804 01 05 02 01 13 0000 610</t>
  </si>
  <si>
    <t>Уменьшение прочих остатков денежных средств  бюджетов городских поселений</t>
  </si>
  <si>
    <t>1.2. Внести    изменения    в    приложение   1  «Прогнозируемые доходы  бюджета муниципального образования - Новомичуринское городское поселение Пронского муниципального района на 2017 год», изложив их в следующей редакции: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</si>
  <si>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</si>
  <si>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</si>
  <si>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</si>
  <si>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</si>
  <si>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</si>
  <si>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</si>
  <si>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</si>
  <si>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</si>
  <si>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</si>
  <si>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</si>
  <si>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</si>
  <si>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</si>
  <si>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</si>
  <si>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</si>
  <si>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</si>
  <si>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</si>
  <si>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</si>
  <si>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</si>
  <si>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</si>
  <si>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</si>
  <si>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</si>
  <si>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</si>
  <si>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</si>
  <si>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</si>
  <si>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</si>
  <si>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</si>
  <si>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</si>
  <si>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</si>
  <si>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</si>
  <si>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</si>
  <si>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</si>
  <si>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</si>
  <si>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</si>
  <si>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</si>
  <si>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</si>
  <si>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</si>
  <si>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</si>
  <si>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</si>
  <si>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</si>
  <si>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</si>
  <si>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</si>
  <si>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</si>
  <si>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</si>
  <si>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</si>
  <si>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</si>
  <si>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</si>
  <si>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</si>
  <si>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</si>
  <si>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</si>
  <si>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</si>
  <si>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</si>
  <si>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</si>
  <si>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</si>
  <si>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</si>
  <si>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</si>
  <si>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</si>
  <si>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</si>
  <si>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</si>
  <si>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</si>
  <si>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</si>
  <si>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</si>
  <si>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</si>
  <si>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</si>
  <si>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</si>
  <si>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</si>
  <si>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</si>
  <si>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</si>
  <si>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</si>
  <si>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</si>
  <si>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</si>
  <si>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</si>
  <si>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</si>
  <si>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</si>
  <si>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</si>
  <si>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</si>
  <si>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</si>
  <si>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</si>
  <si>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</si>
  <si>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</si>
  <si>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</si>
  <si>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</si>
  <si>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</si>
  <si>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</si>
  <si>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</si>
  <si>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2 02 2000 00 0000 151</t>
  </si>
  <si>
    <t>Субсидии бюджетам бюджетной системы Российской Федерации (межбюджетные субсидии)</t>
  </si>
  <si>
    <t>2 02 2555 00 0000 151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</si>
  <si>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</si>
  <si>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2 02 25555 13 0000 151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</si>
  <si>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</si>
  <si>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</si>
  <si>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</si>
  <si>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</si>
  <si>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</si>
  <si>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</si>
  <si>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ВСЕГО ДОХОДОВ</t>
  </si>
  <si>
    <t>2 02 29999 13 0000 151</t>
  </si>
  <si>
    <t>2 02 29999 00 0000 151</t>
  </si>
  <si>
    <t xml:space="preserve">Прочие субсидии </t>
  </si>
  <si>
    <t>Прочие субсидии бюджетам городских поселений</t>
  </si>
  <si>
    <t>2 02 30024 00 0000 151</t>
  </si>
  <si>
    <t>2 02 35118 00 0000 151</t>
  </si>
  <si>
    <t>2 02 35118 13 0000 151</t>
  </si>
  <si>
    <t>2 02 30024 13 0000 151</t>
  </si>
  <si>
    <t>2 02 30000 00 0000 151</t>
  </si>
  <si>
    <t>84 2 00 89220</t>
  </si>
  <si>
    <t>Субсидии на повышение заработной платы работникам муниципальных учреждений культуры в соответствии с указами Президента Российской Федерации</t>
  </si>
  <si>
    <t>1.3. Внести    изменения    в    приложение    5  «Распределение    бюджетных  ассигнований   бюджета    муниципального образования  -  Новомичуринское городское поселение Пронского муниципального района по разделам и подразделам, целевым статьям и видам расходов функциональной классификации расходов бюджета на 2017 год», изложив их в следующей редакции:</t>
  </si>
  <si>
    <t xml:space="preserve">1.4. Внести изменения в приложение 7 «Ведомственная структура расходов бюджета муниципального образования - Новомичуринское городское поселение Пронского муниципального района по разделам и подразделам, целевым статьям и видам расходов классификации расходов бюджета на 2017 год», изложив их в следующей редакции:                       </t>
  </si>
  <si>
    <t>2.  Направить    настоящие   решение     в администрацию Новомичуринского городского поселения.</t>
  </si>
  <si>
    <t>3. Направить копию решения в прокуратуру Пронского района.</t>
  </si>
  <si>
    <t>Глава муниципального образования -</t>
  </si>
  <si>
    <t xml:space="preserve">Новомичуринское городское поселение,                                                </t>
  </si>
  <si>
    <t>муниципального образования -</t>
  </si>
  <si>
    <t>Новомичуринское городское поселение                                                 А.А. Соболев</t>
  </si>
  <si>
    <t>МП</t>
  </si>
  <si>
    <t>ППМП</t>
  </si>
  <si>
    <t xml:space="preserve">52 </t>
  </si>
  <si>
    <t xml:space="preserve">53 </t>
  </si>
  <si>
    <t xml:space="preserve">54 </t>
  </si>
  <si>
    <t>55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</si>
  <si>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 до 2017 года»</t>
  </si>
  <si>
    <t>Муниципальная программа «Ремонт  дворовых территорий многоквартирных домов, тротуаров общего пользования муниципального образования - Новомичуринское городское поселение Пронского муниципального района Рязанской области на 2017-2019 годы»</t>
  </si>
  <si>
    <t>ВСЕГО</t>
  </si>
  <si>
    <t xml:space="preserve">1.5. Внести изменения в приложение 9 «Перечень муниципальных программ, предусмотренных к финансированию за счет средств бюджета муниципального образования - Новомичуринское городское поселение  Пронского муниципального района на 2017 год», изложив их в следующей редакции:                       </t>
  </si>
  <si>
    <t xml:space="preserve">1.6. Внести изменения в приложение 11 «Источники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2017 год», изложив их в следующей редакции:                       </t>
  </si>
  <si>
    <t>93 9 00 S9220</t>
  </si>
  <si>
    <t>Софинансирование расходов на повышение заработной платы работникам муниципальных учреждений культуры в соответствии с указами Президента Российской Федерации</t>
  </si>
  <si>
    <t>председатель Совета депутатов</t>
  </si>
  <si>
    <t xml:space="preserve">4. Настоящее решение вступает  </t>
  </si>
  <si>
    <t xml:space="preserve"> в силу после его официального опубликования (обнародования).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</si>
</sst>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5" borderId="0"/>
    <xf numFmtId="0" fontId="1" fillId="4" borderId="4" applyNumberFormat="0" applyFont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" fontId="2" fillId="3" borderId="2" xfId="0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4" fontId="0" fillId="0" borderId="0" xfId="0" applyNumberFormat="1"/>
    <xf numFmtId="0" fontId="2" fillId="3" borderId="1" xfId="1" applyFont="1" applyFill="1" applyBorder="1" applyAlignment="1">
      <alignment horizontal="justify" wrapText="1"/>
    </xf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49" fontId="2" fillId="0" borderId="3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165" fontId="5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1"/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9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4" fontId="9" fillId="0" borderId="1" xfId="1" applyNumberFormat="1" applyFont="1" applyBorder="1" applyAlignment="1">
      <alignment horizontal="left" vertical="top" wrapText="1"/>
    </xf>
    <xf numFmtId="4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10" fillId="0" borderId="0" xfId="1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4" fontId="10" fillId="0" borderId="0" xfId="1" applyNumberFormat="1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8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4" fontId="3" fillId="3" borderId="1" xfId="1" applyNumberFormat="1" applyFont="1" applyFill="1" applyBorder="1" applyAlignment="1">
      <alignment horizontal="center" vertical="justify" wrapText="1"/>
    </xf>
    <xf numFmtId="0" fontId="2" fillId="3" borderId="1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left" vertical="top" wrapText="1"/>
    </xf>
    <xf numFmtId="4" fontId="2" fillId="3" borderId="1" xfId="1" applyNumberFormat="1" applyFont="1" applyFill="1" applyBorder="1" applyAlignment="1">
      <alignment horizontal="center" vertical="justify" wrapText="1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3" fillId="0" borderId="0" xfId="1" applyFont="1" applyAlignment="1">
      <alignment horizontal="center" wrapText="1"/>
    </xf>
    <xf numFmtId="0" fontId="14" fillId="0" borderId="0" xfId="1" applyFont="1"/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top"/>
    </xf>
    <xf numFmtId="0" fontId="9" fillId="2" borderId="1" xfId="1" applyFont="1" applyFill="1" applyBorder="1" applyAlignment="1">
      <alignment horizontal="justify" vertical="center" wrapText="1"/>
    </xf>
    <xf numFmtId="4" fontId="9" fillId="3" borderId="1" xfId="1" applyNumberFormat="1" applyFont="1" applyFill="1" applyBorder="1" applyAlignment="1">
      <alignment horizontal="center" vertical="top"/>
    </xf>
    <xf numFmtId="4" fontId="6" fillId="0" borderId="0" xfId="1" applyNumberFormat="1"/>
    <xf numFmtId="0" fontId="9" fillId="3" borderId="1" xfId="1" applyFont="1" applyFill="1" applyBorder="1" applyAlignment="1">
      <alignment horizontal="justify" vertical="top" wrapText="1"/>
    </xf>
    <xf numFmtId="49" fontId="9" fillId="0" borderId="1" xfId="1" applyNumberFormat="1" applyFont="1" applyFill="1" applyBorder="1" applyAlignment="1">
      <alignment horizontal="center" vertical="top"/>
    </xf>
    <xf numFmtId="0" fontId="15" fillId="3" borderId="1" xfId="1" applyFont="1" applyFill="1" applyBorder="1" applyAlignment="1">
      <alignment horizontal="justify" vertical="top" wrapText="1"/>
    </xf>
    <xf numFmtId="0" fontId="14" fillId="0" borderId="1" xfId="1" applyFont="1" applyBorder="1"/>
    <xf numFmtId="0" fontId="9" fillId="2" borderId="1" xfId="0" applyFont="1" applyFill="1" applyBorder="1" applyAlignment="1">
      <alignment horizontal="justify" wrapText="1"/>
    </xf>
    <xf numFmtId="0" fontId="9" fillId="3" borderId="1" xfId="1" applyFont="1" applyFill="1" applyBorder="1" applyAlignment="1">
      <alignment wrapText="1"/>
    </xf>
    <xf numFmtId="164" fontId="9" fillId="0" borderId="1" xfId="1" applyNumberFormat="1" applyFont="1" applyBorder="1" applyAlignment="1">
      <alignment horizontal="center" vertical="top" wrapText="1"/>
    </xf>
    <xf numFmtId="0" fontId="9" fillId="2" borderId="1" xfId="1" applyFont="1" applyFill="1" applyBorder="1" applyAlignment="1">
      <alignment horizontal="justify" wrapText="1"/>
    </xf>
    <xf numFmtId="0" fontId="9" fillId="3" borderId="1" xfId="1" applyFont="1" applyFill="1" applyBorder="1" applyAlignment="1">
      <alignment horizontal="justify" wrapText="1"/>
    </xf>
    <xf numFmtId="4" fontId="9" fillId="3" borderId="1" xfId="0" applyNumberFormat="1" applyFont="1" applyFill="1" applyBorder="1" applyAlignment="1">
      <alignment horizontal="center" vertical="top"/>
    </xf>
    <xf numFmtId="0" fontId="9" fillId="0" borderId="1" xfId="1" applyNumberFormat="1" applyFont="1" applyBorder="1" applyAlignment="1">
      <alignment horizontal="center" vertical="top" wrapText="1"/>
    </xf>
    <xf numFmtId="0" fontId="13" fillId="0" borderId="1" xfId="1" applyFont="1" applyBorder="1" applyAlignment="1">
      <alignment horizontal="left" vertical="top"/>
    </xf>
    <xf numFmtId="0" fontId="13" fillId="0" borderId="1" xfId="1" applyFont="1" applyBorder="1" applyAlignment="1">
      <alignment horizontal="center" vertical="top"/>
    </xf>
    <xf numFmtId="164" fontId="13" fillId="0" borderId="1" xfId="1" applyNumberFormat="1" applyFont="1" applyBorder="1" applyAlignment="1">
      <alignment horizontal="center" vertical="top" wrapText="1"/>
    </xf>
    <xf numFmtId="4" fontId="9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9" fillId="0" borderId="0" xfId="1" applyFont="1" applyAlignment="1">
      <alignment horizontal="left"/>
    </xf>
    <xf numFmtId="0" fontId="16" fillId="0" borderId="0" xfId="1" applyFont="1"/>
    <xf numFmtId="0" fontId="17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1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0</xdr:row>
      <xdr:rowOff>1</xdr:rowOff>
    </xdr:from>
    <xdr:to>
      <xdr:col>3</xdr:col>
      <xdr:colOff>933449</xdr:colOff>
      <xdr:row>0</xdr:row>
      <xdr:rowOff>45720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905499" y="1"/>
          <a:ext cx="117157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3676650</xdr:colOff>
      <xdr:row>0</xdr:row>
      <xdr:rowOff>0</xdr:rowOff>
    </xdr:from>
    <xdr:to>
      <xdr:col>4</xdr:col>
      <xdr:colOff>19049</xdr:colOff>
      <xdr:row>0</xdr:row>
      <xdr:rowOff>47626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676650" y="0"/>
          <a:ext cx="3609974" cy="476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2017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2018 и 2019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3</xdr:col>
      <xdr:colOff>933450</xdr:colOff>
      <xdr:row>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0"/>
          <a:ext cx="3829050" cy="85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2</xdr:col>
      <xdr:colOff>1257300</xdr:colOff>
      <xdr:row>0</xdr:row>
      <xdr:rowOff>47626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048125" y="0"/>
          <a:ext cx="2857500" cy="476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2017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2018 и 2019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C6"/>
    </sheetView>
  </sheetViews>
  <sheetFormatPr defaultRowHeight="12.75" x14ac:dyDescent="0.2"/>
  <cols>
    <col min="1" max="1" width="26.140625" style="85" customWidth="1"/>
    <col min="2" max="2" width="55.140625" style="85" customWidth="1"/>
    <col min="3" max="3" width="16.42578125" style="85" customWidth="1"/>
    <col min="4" max="4" width="9.140625" style="85" customWidth="1"/>
    <col min="5" max="5" width="12.7109375" style="85" bestFit="1" customWidth="1"/>
    <col min="6" max="16384" width="9.140625" style="85"/>
  </cols>
  <sheetData>
    <row r="1" spans="1:5" customFormat="1" ht="9.75" customHeight="1" x14ac:dyDescent="0.25">
      <c r="A1" s="163" t="s">
        <v>246</v>
      </c>
      <c r="B1" s="163"/>
      <c r="C1" s="163"/>
      <c r="D1" s="58"/>
      <c r="E1" s="58"/>
    </row>
    <row r="2" spans="1:5" customFormat="1" ht="12.75" hidden="1" customHeight="1" x14ac:dyDescent="0.25">
      <c r="A2" s="163"/>
      <c r="B2" s="163"/>
      <c r="C2" s="163"/>
      <c r="D2" s="58"/>
      <c r="E2" s="58"/>
    </row>
    <row r="3" spans="1:5" customFormat="1" ht="6" customHeight="1" x14ac:dyDescent="0.25">
      <c r="A3" s="163"/>
      <c r="B3" s="163"/>
      <c r="C3" s="163"/>
      <c r="D3" s="58"/>
      <c r="E3" s="58"/>
    </row>
    <row r="4" spans="1:5" customFormat="1" ht="0.75" hidden="1" customHeight="1" x14ac:dyDescent="0.25">
      <c r="A4" s="163"/>
      <c r="B4" s="163"/>
      <c r="C4" s="163"/>
      <c r="D4" s="58"/>
      <c r="E4" s="58"/>
    </row>
    <row r="5" spans="1:5" customFormat="1" ht="12.75" customHeight="1" x14ac:dyDescent="0.25">
      <c r="A5" s="163"/>
      <c r="B5" s="163"/>
      <c r="C5" s="163"/>
      <c r="D5" s="58"/>
      <c r="E5" s="58"/>
    </row>
    <row r="6" spans="1:5" customFormat="1" ht="24.75" customHeight="1" x14ac:dyDescent="0.25">
      <c r="A6" s="163"/>
      <c r="B6" s="163"/>
      <c r="C6" s="163"/>
      <c r="D6" s="58"/>
      <c r="E6" s="58"/>
    </row>
    <row r="7" spans="1:5" ht="16.5" x14ac:dyDescent="0.25">
      <c r="A7" s="99"/>
      <c r="B7" s="100"/>
      <c r="C7" s="100" t="s">
        <v>101</v>
      </c>
    </row>
    <row r="8" spans="1:5" s="101" customFormat="1" ht="12.75" customHeight="1" x14ac:dyDescent="0.2">
      <c r="A8" s="164" t="s">
        <v>247</v>
      </c>
      <c r="B8" s="164" t="s">
        <v>248</v>
      </c>
      <c r="C8" s="164" t="s">
        <v>0</v>
      </c>
    </row>
    <row r="9" spans="1:5" s="101" customFormat="1" ht="12.75" customHeight="1" x14ac:dyDescent="0.2">
      <c r="A9" s="165"/>
      <c r="B9" s="165"/>
      <c r="C9" s="165"/>
    </row>
    <row r="10" spans="1:5" s="101" customFormat="1" ht="21.75" customHeight="1" x14ac:dyDescent="0.2">
      <c r="A10" s="166"/>
      <c r="B10" s="166"/>
      <c r="C10" s="166"/>
    </row>
    <row r="11" spans="1:5" s="101" customFormat="1" ht="21.75" customHeight="1" x14ac:dyDescent="0.25">
      <c r="A11" s="102" t="s">
        <v>249</v>
      </c>
      <c r="B11" s="103" t="s">
        <v>250</v>
      </c>
      <c r="C11" s="104">
        <f>C12+C17+C23+C31+C40+C44+C47</f>
        <v>86570625.760000005</v>
      </c>
    </row>
    <row r="12" spans="1:5" s="101" customFormat="1" ht="17.25" customHeight="1" x14ac:dyDescent="0.25">
      <c r="A12" s="102" t="s">
        <v>251</v>
      </c>
      <c r="B12" s="105" t="s">
        <v>252</v>
      </c>
      <c r="C12" s="104">
        <f>C13</f>
        <v>25000000</v>
      </c>
      <c r="E12" s="106"/>
    </row>
    <row r="13" spans="1:5" s="101" customFormat="1" ht="19.5" customHeight="1" x14ac:dyDescent="0.25">
      <c r="A13" s="102" t="s">
        <v>253</v>
      </c>
      <c r="B13" s="105" t="s">
        <v>254</v>
      </c>
      <c r="C13" s="104">
        <f>C14+C15+C16</f>
        <v>25000000</v>
      </c>
    </row>
    <row r="14" spans="1:5" ht="102.75" customHeight="1" x14ac:dyDescent="0.25">
      <c r="A14" s="107" t="s">
        <v>255</v>
      </c>
      <c r="B14" s="108" t="s">
        <v>256</v>
      </c>
      <c r="C14" s="109">
        <v>24910000</v>
      </c>
    </row>
    <row r="15" spans="1:5" ht="147" customHeight="1" x14ac:dyDescent="0.25">
      <c r="A15" s="107" t="s">
        <v>257</v>
      </c>
      <c r="B15" s="108" t="s">
        <v>258</v>
      </c>
      <c r="C15" s="109">
        <v>50000</v>
      </c>
    </row>
    <row r="16" spans="1:5" ht="66" customHeight="1" x14ac:dyDescent="0.25">
      <c r="A16" s="107" t="s">
        <v>259</v>
      </c>
      <c r="B16" s="108" t="s">
        <v>260</v>
      </c>
      <c r="C16" s="109">
        <v>40000</v>
      </c>
    </row>
    <row r="17" spans="1:3" s="101" customFormat="1" ht="48.75" customHeight="1" x14ac:dyDescent="0.25">
      <c r="A17" s="110" t="s">
        <v>261</v>
      </c>
      <c r="B17" s="111" t="s">
        <v>262</v>
      </c>
      <c r="C17" s="112">
        <f>C18</f>
        <v>620625.75999999989</v>
      </c>
    </row>
    <row r="18" spans="1:3" ht="32.25" customHeight="1" x14ac:dyDescent="0.25">
      <c r="A18" s="107" t="s">
        <v>263</v>
      </c>
      <c r="B18" s="113" t="s">
        <v>264</v>
      </c>
      <c r="C18" s="109">
        <f>C19+C20+C21+C22</f>
        <v>620625.75999999989</v>
      </c>
    </row>
    <row r="19" spans="1:3" ht="100.5" customHeight="1" x14ac:dyDescent="0.25">
      <c r="A19" s="107" t="s">
        <v>265</v>
      </c>
      <c r="B19" s="113" t="s">
        <v>266</v>
      </c>
      <c r="C19" s="114">
        <v>211012.75</v>
      </c>
    </row>
    <row r="20" spans="1:3" ht="114.75" customHeight="1" x14ac:dyDescent="0.2">
      <c r="A20" s="115" t="s">
        <v>267</v>
      </c>
      <c r="B20" s="115" t="s">
        <v>268</v>
      </c>
      <c r="C20" s="116">
        <v>2110.12</v>
      </c>
    </row>
    <row r="21" spans="1:3" ht="99.75" customHeight="1" x14ac:dyDescent="0.25">
      <c r="A21" s="107" t="s">
        <v>269</v>
      </c>
      <c r="B21" s="108" t="s">
        <v>270</v>
      </c>
      <c r="C21" s="116">
        <v>446850.54</v>
      </c>
    </row>
    <row r="22" spans="1:3" ht="98.25" customHeight="1" x14ac:dyDescent="0.25">
      <c r="A22" s="107" t="s">
        <v>271</v>
      </c>
      <c r="B22" s="108" t="s">
        <v>272</v>
      </c>
      <c r="C22" s="109">
        <v>-39347.65</v>
      </c>
    </row>
    <row r="23" spans="1:3" s="101" customFormat="1" ht="16.5" customHeight="1" x14ac:dyDescent="0.25">
      <c r="A23" s="102" t="s">
        <v>273</v>
      </c>
      <c r="B23" s="103" t="s">
        <v>274</v>
      </c>
      <c r="C23" s="104">
        <f>C24+C26</f>
        <v>32200000</v>
      </c>
    </row>
    <row r="24" spans="1:3" ht="19.5" customHeight="1" x14ac:dyDescent="0.25">
      <c r="A24" s="117" t="s">
        <v>275</v>
      </c>
      <c r="B24" s="118" t="s">
        <v>276</v>
      </c>
      <c r="C24" s="119">
        <f>C25</f>
        <v>3000000</v>
      </c>
    </row>
    <row r="25" spans="1:3" ht="48.75" customHeight="1" x14ac:dyDescent="0.25">
      <c r="A25" s="117" t="s">
        <v>277</v>
      </c>
      <c r="B25" s="118" t="s">
        <v>278</v>
      </c>
      <c r="C25" s="119">
        <v>3000000</v>
      </c>
    </row>
    <row r="26" spans="1:3" ht="18.75" customHeight="1" x14ac:dyDescent="0.25">
      <c r="A26" s="117" t="s">
        <v>279</v>
      </c>
      <c r="B26" s="118" t="s">
        <v>280</v>
      </c>
      <c r="C26" s="119">
        <f>C27+C29</f>
        <v>29200000</v>
      </c>
    </row>
    <row r="27" spans="1:3" ht="21.75" customHeight="1" x14ac:dyDescent="0.2">
      <c r="A27" s="117" t="s">
        <v>281</v>
      </c>
      <c r="B27" s="120" t="s">
        <v>282</v>
      </c>
      <c r="C27" s="119">
        <f>C28</f>
        <v>26200000</v>
      </c>
    </row>
    <row r="28" spans="1:3" ht="50.25" customHeight="1" x14ac:dyDescent="0.2">
      <c r="A28" s="117" t="s">
        <v>283</v>
      </c>
      <c r="B28" s="121" t="s">
        <v>284</v>
      </c>
      <c r="C28" s="119">
        <v>26200000</v>
      </c>
    </row>
    <row r="29" spans="1:3" ht="25.5" customHeight="1" x14ac:dyDescent="0.2">
      <c r="A29" s="117" t="s">
        <v>285</v>
      </c>
      <c r="B29" s="120" t="s">
        <v>286</v>
      </c>
      <c r="C29" s="119">
        <f>C30</f>
        <v>3000000</v>
      </c>
    </row>
    <row r="30" spans="1:3" ht="57" customHeight="1" x14ac:dyDescent="0.2">
      <c r="A30" s="117" t="s">
        <v>287</v>
      </c>
      <c r="B30" s="120" t="s">
        <v>288</v>
      </c>
      <c r="C30" s="119">
        <v>3000000</v>
      </c>
    </row>
    <row r="31" spans="1:3" s="101" customFormat="1" ht="64.5" customHeight="1" x14ac:dyDescent="0.25">
      <c r="A31" s="102" t="s">
        <v>289</v>
      </c>
      <c r="B31" s="105" t="s">
        <v>290</v>
      </c>
      <c r="C31" s="104">
        <f>C34+C36+C39</f>
        <v>23300000</v>
      </c>
    </row>
    <row r="32" spans="1:3" ht="115.5" customHeight="1" x14ac:dyDescent="0.2">
      <c r="A32" s="117" t="s">
        <v>291</v>
      </c>
      <c r="B32" s="121" t="s">
        <v>292</v>
      </c>
      <c r="C32" s="119">
        <f>C33</f>
        <v>17700000</v>
      </c>
    </row>
    <row r="33" spans="1:3" ht="81.75" customHeight="1" x14ac:dyDescent="0.25">
      <c r="A33" s="117" t="s">
        <v>293</v>
      </c>
      <c r="B33" s="118" t="s">
        <v>294</v>
      </c>
      <c r="C33" s="119">
        <f>C34</f>
        <v>17700000</v>
      </c>
    </row>
    <row r="34" spans="1:3" ht="99.75" customHeight="1" x14ac:dyDescent="0.2">
      <c r="A34" s="117" t="s">
        <v>295</v>
      </c>
      <c r="B34" s="120" t="s">
        <v>296</v>
      </c>
      <c r="C34" s="119">
        <v>17700000</v>
      </c>
    </row>
    <row r="35" spans="1:3" ht="49.5" customHeight="1" x14ac:dyDescent="0.25">
      <c r="A35" s="117" t="s">
        <v>297</v>
      </c>
      <c r="B35" s="118" t="s">
        <v>298</v>
      </c>
      <c r="C35" s="119">
        <f>C36</f>
        <v>4500000</v>
      </c>
    </row>
    <row r="36" spans="1:3" ht="48" customHeight="1" x14ac:dyDescent="0.25">
      <c r="A36" s="117" t="s">
        <v>299</v>
      </c>
      <c r="B36" s="118" t="s">
        <v>300</v>
      </c>
      <c r="C36" s="119">
        <v>4500000</v>
      </c>
    </row>
    <row r="37" spans="1:3" ht="101.25" customHeight="1" x14ac:dyDescent="0.2">
      <c r="A37" s="117" t="s">
        <v>301</v>
      </c>
      <c r="B37" s="120" t="s">
        <v>302</v>
      </c>
      <c r="C37" s="119">
        <f>C38</f>
        <v>1100000</v>
      </c>
    </row>
    <row r="38" spans="1:3" ht="101.25" customHeight="1" x14ac:dyDescent="0.25">
      <c r="A38" s="117" t="s">
        <v>303</v>
      </c>
      <c r="B38" s="118" t="s">
        <v>304</v>
      </c>
      <c r="C38" s="119">
        <f>C39</f>
        <v>1100000</v>
      </c>
    </row>
    <row r="39" spans="1:3" ht="99.75" customHeight="1" x14ac:dyDescent="0.2">
      <c r="A39" s="117" t="s">
        <v>305</v>
      </c>
      <c r="B39" s="121" t="s">
        <v>306</v>
      </c>
      <c r="C39" s="119">
        <v>1100000</v>
      </c>
    </row>
    <row r="40" spans="1:3" s="101" customFormat="1" ht="48.75" customHeight="1" x14ac:dyDescent="0.2">
      <c r="A40" s="122" t="s">
        <v>307</v>
      </c>
      <c r="B40" s="123" t="s">
        <v>308</v>
      </c>
      <c r="C40" s="104">
        <f>C41</f>
        <v>200000</v>
      </c>
    </row>
    <row r="41" spans="1:3" ht="19.5" customHeight="1" x14ac:dyDescent="0.2">
      <c r="A41" s="124" t="s">
        <v>309</v>
      </c>
      <c r="B41" s="125" t="s">
        <v>310</v>
      </c>
      <c r="C41" s="119">
        <f>C42</f>
        <v>200000</v>
      </c>
    </row>
    <row r="42" spans="1:3" ht="50.25" customHeight="1" x14ac:dyDescent="0.2">
      <c r="A42" s="124" t="s">
        <v>311</v>
      </c>
      <c r="B42" s="125" t="s">
        <v>312</v>
      </c>
      <c r="C42" s="119">
        <f>C43</f>
        <v>200000</v>
      </c>
    </row>
    <row r="43" spans="1:3" ht="49.5" x14ac:dyDescent="0.2">
      <c r="A43" s="124" t="s">
        <v>313</v>
      </c>
      <c r="B43" s="125" t="s">
        <v>314</v>
      </c>
      <c r="C43" s="119">
        <v>200000</v>
      </c>
    </row>
    <row r="44" spans="1:3" s="101" customFormat="1" ht="34.5" customHeight="1" x14ac:dyDescent="0.25">
      <c r="A44" s="102" t="s">
        <v>315</v>
      </c>
      <c r="B44" s="105" t="s">
        <v>316</v>
      </c>
      <c r="C44" s="104">
        <f>C46</f>
        <v>5000000</v>
      </c>
    </row>
    <row r="45" spans="1:3" ht="104.25" customHeight="1" x14ac:dyDescent="0.2">
      <c r="A45" s="126" t="s">
        <v>317</v>
      </c>
      <c r="B45" s="121" t="s">
        <v>318</v>
      </c>
      <c r="C45" s="119">
        <f>C46</f>
        <v>5000000</v>
      </c>
    </row>
    <row r="46" spans="1:3" ht="117" customHeight="1" x14ac:dyDescent="0.2">
      <c r="A46" s="126" t="s">
        <v>319</v>
      </c>
      <c r="B46" s="121" t="s">
        <v>320</v>
      </c>
      <c r="C46" s="119">
        <v>5000000</v>
      </c>
    </row>
    <row r="47" spans="1:3" customFormat="1" ht="18.75" customHeight="1" x14ac:dyDescent="0.2">
      <c r="A47" s="127" t="s">
        <v>321</v>
      </c>
      <c r="B47" s="128" t="s">
        <v>322</v>
      </c>
      <c r="C47" s="129">
        <f>C48</f>
        <v>250000</v>
      </c>
    </row>
    <row r="48" spans="1:3" customFormat="1" ht="38.25" customHeight="1" x14ac:dyDescent="0.2">
      <c r="A48" s="130" t="s">
        <v>323</v>
      </c>
      <c r="B48" s="131" t="s">
        <v>324</v>
      </c>
      <c r="C48" s="132">
        <f>C49</f>
        <v>250000</v>
      </c>
    </row>
    <row r="49" spans="1:3" customFormat="1" ht="50.25" customHeight="1" x14ac:dyDescent="0.2">
      <c r="A49" s="130" t="s">
        <v>325</v>
      </c>
      <c r="B49" s="131" t="s">
        <v>326</v>
      </c>
      <c r="C49" s="132">
        <v>250000</v>
      </c>
    </row>
    <row r="50" spans="1:3" s="101" customFormat="1" ht="20.25" customHeight="1" x14ac:dyDescent="0.25">
      <c r="A50" s="102" t="s">
        <v>327</v>
      </c>
      <c r="B50" s="105" t="s">
        <v>328</v>
      </c>
      <c r="C50" s="104">
        <f>C51</f>
        <v>10015194.279999999</v>
      </c>
    </row>
    <row r="51" spans="1:3" s="101" customFormat="1" ht="33" customHeight="1" x14ac:dyDescent="0.25">
      <c r="A51" s="102" t="s">
        <v>329</v>
      </c>
      <c r="B51" s="133" t="s">
        <v>330</v>
      </c>
      <c r="C51" s="104">
        <f>C57+C52</f>
        <v>10015194.279999999</v>
      </c>
    </row>
    <row r="52" spans="1:3" s="101" customFormat="1" ht="36.75" customHeight="1" x14ac:dyDescent="0.25">
      <c r="A52" s="117" t="s">
        <v>331</v>
      </c>
      <c r="B52" s="134" t="s">
        <v>332</v>
      </c>
      <c r="C52" s="104">
        <f>C53+C55</f>
        <v>9062722.8599999994</v>
      </c>
    </row>
    <row r="53" spans="1:3" s="101" customFormat="1" ht="66" customHeight="1" x14ac:dyDescent="0.25">
      <c r="A53" s="117" t="s">
        <v>333</v>
      </c>
      <c r="B53" s="134" t="s">
        <v>334</v>
      </c>
      <c r="C53" s="104">
        <f>C54</f>
        <v>6404722.8600000003</v>
      </c>
    </row>
    <row r="54" spans="1:3" s="101" customFormat="1" ht="70.5" customHeight="1" x14ac:dyDescent="0.25">
      <c r="A54" s="117" t="s">
        <v>335</v>
      </c>
      <c r="B54" s="134" t="s">
        <v>336</v>
      </c>
      <c r="C54" s="119">
        <v>6404722.8600000003</v>
      </c>
    </row>
    <row r="55" spans="1:3" s="101" customFormat="1" ht="19.5" customHeight="1" x14ac:dyDescent="0.2">
      <c r="A55" s="117" t="s">
        <v>344</v>
      </c>
      <c r="B55" s="136" t="s">
        <v>345</v>
      </c>
      <c r="C55" s="119">
        <f>C56</f>
        <v>2658000</v>
      </c>
    </row>
    <row r="56" spans="1:3" s="101" customFormat="1" ht="19.5" customHeight="1" x14ac:dyDescent="0.2">
      <c r="A56" s="117" t="s">
        <v>343</v>
      </c>
      <c r="B56" s="80" t="s">
        <v>346</v>
      </c>
      <c r="C56" s="119">
        <v>2658000</v>
      </c>
    </row>
    <row r="57" spans="1:3" ht="34.5" customHeight="1" x14ac:dyDescent="0.2">
      <c r="A57" s="117" t="s">
        <v>351</v>
      </c>
      <c r="B57" s="120" t="s">
        <v>337</v>
      </c>
      <c r="C57" s="119">
        <f>C60+C58</f>
        <v>952471.41999999993</v>
      </c>
    </row>
    <row r="58" spans="1:3" ht="54" customHeight="1" x14ac:dyDescent="0.2">
      <c r="A58" s="117" t="s">
        <v>347</v>
      </c>
      <c r="B58" s="120" t="s">
        <v>340</v>
      </c>
      <c r="C58" s="119">
        <f>C59</f>
        <v>112192.82</v>
      </c>
    </row>
    <row r="59" spans="1:3" ht="57" customHeight="1" x14ac:dyDescent="0.2">
      <c r="A59" s="117" t="s">
        <v>350</v>
      </c>
      <c r="B59" s="120" t="s">
        <v>341</v>
      </c>
      <c r="C59" s="119">
        <v>112192.82</v>
      </c>
    </row>
    <row r="60" spans="1:3" ht="52.5" customHeight="1" x14ac:dyDescent="0.2">
      <c r="A60" s="117" t="s">
        <v>348</v>
      </c>
      <c r="B60" s="120" t="s">
        <v>338</v>
      </c>
      <c r="C60" s="119">
        <f>C61</f>
        <v>840278.6</v>
      </c>
    </row>
    <row r="61" spans="1:3" ht="67.5" customHeight="1" x14ac:dyDescent="0.2">
      <c r="A61" s="117" t="s">
        <v>349</v>
      </c>
      <c r="B61" s="120" t="s">
        <v>339</v>
      </c>
      <c r="C61" s="119">
        <v>840278.6</v>
      </c>
    </row>
    <row r="62" spans="1:3" s="101" customFormat="1" ht="19.5" customHeight="1" x14ac:dyDescent="0.2">
      <c r="A62" s="102"/>
      <c r="B62" s="135" t="s">
        <v>342</v>
      </c>
      <c r="C62" s="104">
        <f>C50+C11</f>
        <v>96585820.040000007</v>
      </c>
    </row>
  </sheetData>
  <mergeCells count="4">
    <mergeCell ref="A1:C6"/>
    <mergeCell ref="A8:A10"/>
    <mergeCell ref="B8:B10"/>
    <mergeCell ref="C8:C10"/>
  </mergeCells>
  <pageMargins left="1.1811023622047245" right="0.39370078740157483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3"/>
  <sheetViews>
    <sheetView zoomScaleNormal="100" workbookViewId="0">
      <selection activeCell="E225" sqref="E225"/>
    </sheetView>
  </sheetViews>
  <sheetFormatPr defaultRowHeight="12.75" x14ac:dyDescent="0.2"/>
  <cols>
    <col min="1" max="1" width="57" customWidth="1"/>
    <col min="2" max="2" width="7.85546875" customWidth="1"/>
    <col min="3" max="3" width="17.7109375" customWidth="1"/>
    <col min="4" max="4" width="6.42578125" customWidth="1"/>
    <col min="5" max="5" width="17.5703125" customWidth="1"/>
    <col min="6" max="7" width="12.7109375" bestFit="1" customWidth="1"/>
  </cols>
  <sheetData>
    <row r="1" spans="1:7" x14ac:dyDescent="0.2">
      <c r="A1" s="163" t="s">
        <v>354</v>
      </c>
      <c r="B1" s="163"/>
      <c r="C1" s="163"/>
      <c r="D1" s="163"/>
      <c r="E1" s="163"/>
    </row>
    <row r="2" spans="1:7" x14ac:dyDescent="0.2">
      <c r="A2" s="163"/>
      <c r="B2" s="163"/>
      <c r="C2" s="163"/>
      <c r="D2" s="163"/>
      <c r="E2" s="163"/>
    </row>
    <row r="3" spans="1:7" x14ac:dyDescent="0.2">
      <c r="A3" s="163"/>
      <c r="B3" s="163"/>
      <c r="C3" s="163"/>
      <c r="D3" s="163"/>
      <c r="E3" s="163"/>
    </row>
    <row r="4" spans="1:7" x14ac:dyDescent="0.2">
      <c r="A4" s="163"/>
      <c r="B4" s="163"/>
      <c r="C4" s="163"/>
      <c r="D4" s="163"/>
      <c r="E4" s="163"/>
    </row>
    <row r="5" spans="1:7" x14ac:dyDescent="0.2">
      <c r="A5" s="163"/>
      <c r="B5" s="163"/>
      <c r="C5" s="163"/>
      <c r="D5" s="163"/>
      <c r="E5" s="163"/>
    </row>
    <row r="6" spans="1:7" ht="6" customHeight="1" x14ac:dyDescent="0.2">
      <c r="A6" s="163"/>
      <c r="B6" s="163"/>
      <c r="C6" s="163"/>
      <c r="D6" s="163"/>
      <c r="E6" s="163"/>
    </row>
    <row r="7" spans="1:7" ht="16.5" x14ac:dyDescent="0.25">
      <c r="C7" s="1"/>
      <c r="D7" s="2"/>
      <c r="E7" s="2" t="s">
        <v>101</v>
      </c>
    </row>
    <row r="8" spans="1:7" ht="16.5" x14ac:dyDescent="0.2">
      <c r="A8" s="28" t="s">
        <v>1</v>
      </c>
      <c r="B8" s="15" t="s">
        <v>2</v>
      </c>
      <c r="C8" s="28" t="s">
        <v>3</v>
      </c>
      <c r="D8" s="15" t="s">
        <v>4</v>
      </c>
      <c r="E8" s="28" t="s">
        <v>0</v>
      </c>
    </row>
    <row r="9" spans="1:7" ht="16.5" x14ac:dyDescent="0.2">
      <c r="A9" s="3" t="s">
        <v>66</v>
      </c>
      <c r="B9" s="5"/>
      <c r="C9" s="5"/>
      <c r="D9" s="5"/>
      <c r="E9" s="43">
        <f>E10+E102+E111+E125+E145+E208+E228+E241+E248</f>
        <v>106880248.30000001</v>
      </c>
    </row>
    <row r="10" spans="1:7" ht="16.5" x14ac:dyDescent="0.25">
      <c r="A10" s="29" t="s">
        <v>5</v>
      </c>
      <c r="B10" s="6" t="s">
        <v>6</v>
      </c>
      <c r="C10" s="6"/>
      <c r="D10" s="6"/>
      <c r="E10" s="43">
        <f>E18+E28+E47+E53+E60+E11</f>
        <v>19799849.66</v>
      </c>
    </row>
    <row r="11" spans="1:7" ht="49.5" x14ac:dyDescent="0.25">
      <c r="A11" s="29" t="s">
        <v>212</v>
      </c>
      <c r="B11" s="6" t="s">
        <v>213</v>
      </c>
      <c r="C11" s="6"/>
      <c r="D11" s="6"/>
      <c r="E11" s="41">
        <f>E12</f>
        <v>584857.52</v>
      </c>
    </row>
    <row r="12" spans="1:7" ht="66" x14ac:dyDescent="0.2">
      <c r="A12" s="52" t="s">
        <v>133</v>
      </c>
      <c r="B12" s="8" t="s">
        <v>213</v>
      </c>
      <c r="C12" s="7" t="s">
        <v>134</v>
      </c>
      <c r="D12" s="7"/>
      <c r="E12" s="42">
        <f>E15</f>
        <v>584857.52</v>
      </c>
      <c r="F12" s="60"/>
      <c r="G12" s="60"/>
    </row>
    <row r="13" spans="1:7" ht="49.5" x14ac:dyDescent="0.2">
      <c r="A13" s="52" t="s">
        <v>136</v>
      </c>
      <c r="B13" s="8" t="s">
        <v>213</v>
      </c>
      <c r="C13" s="7" t="s">
        <v>135</v>
      </c>
      <c r="D13" s="7"/>
      <c r="E13" s="42">
        <f>E15</f>
        <v>584857.52</v>
      </c>
      <c r="G13" s="60"/>
    </row>
    <row r="14" spans="1:7" ht="21.75" customHeight="1" x14ac:dyDescent="0.2">
      <c r="A14" s="52" t="s">
        <v>214</v>
      </c>
      <c r="B14" s="8" t="s">
        <v>213</v>
      </c>
      <c r="C14" s="7" t="s">
        <v>180</v>
      </c>
      <c r="D14" s="7"/>
      <c r="E14" s="42">
        <f>E15</f>
        <v>584857.52</v>
      </c>
    </row>
    <row r="15" spans="1:7" ht="49.5" x14ac:dyDescent="0.25">
      <c r="A15" s="31" t="s">
        <v>14</v>
      </c>
      <c r="B15" s="8" t="s">
        <v>213</v>
      </c>
      <c r="C15" s="8" t="s">
        <v>181</v>
      </c>
      <c r="D15" s="8"/>
      <c r="E15" s="42">
        <f>E17</f>
        <v>584857.52</v>
      </c>
      <c r="G15" s="60"/>
    </row>
    <row r="16" spans="1:7" ht="82.5" x14ac:dyDescent="0.25">
      <c r="A16" s="32" t="s">
        <v>67</v>
      </c>
      <c r="B16" s="8" t="s">
        <v>213</v>
      </c>
      <c r="C16" s="8" t="s">
        <v>181</v>
      </c>
      <c r="D16" s="19" t="s">
        <v>68</v>
      </c>
      <c r="E16" s="42">
        <f>E17</f>
        <v>584857.52</v>
      </c>
      <c r="G16" s="60"/>
    </row>
    <row r="17" spans="1:7" ht="33" x14ac:dyDescent="0.25">
      <c r="A17" s="33" t="s">
        <v>75</v>
      </c>
      <c r="B17" s="8" t="s">
        <v>213</v>
      </c>
      <c r="C17" s="8" t="s">
        <v>181</v>
      </c>
      <c r="D17" s="19" t="s">
        <v>76</v>
      </c>
      <c r="E17" s="42">
        <v>584857.52</v>
      </c>
    </row>
    <row r="18" spans="1:7" ht="65.25" customHeight="1" x14ac:dyDescent="0.25">
      <c r="A18" s="29" t="s">
        <v>7</v>
      </c>
      <c r="B18" s="6" t="s">
        <v>8</v>
      </c>
      <c r="C18" s="6"/>
      <c r="D18" s="6"/>
      <c r="E18" s="41">
        <f>E19</f>
        <v>567465</v>
      </c>
    </row>
    <row r="19" spans="1:7" ht="33.75" customHeight="1" x14ac:dyDescent="0.2">
      <c r="A19" s="49" t="s">
        <v>64</v>
      </c>
      <c r="B19" s="7" t="s">
        <v>8</v>
      </c>
      <c r="C19" s="7" t="s">
        <v>103</v>
      </c>
      <c r="D19" s="7"/>
      <c r="E19" s="42">
        <f>E20</f>
        <v>567465</v>
      </c>
    </row>
    <row r="20" spans="1:7" ht="18" customHeight="1" x14ac:dyDescent="0.2">
      <c r="A20" s="49" t="s">
        <v>65</v>
      </c>
      <c r="B20" s="7" t="s">
        <v>8</v>
      </c>
      <c r="C20" s="7" t="s">
        <v>104</v>
      </c>
      <c r="D20" s="7"/>
      <c r="E20" s="42">
        <f>E21</f>
        <v>567465</v>
      </c>
    </row>
    <row r="21" spans="1:7" ht="16.5" customHeight="1" x14ac:dyDescent="0.25">
      <c r="A21" s="34" t="s">
        <v>9</v>
      </c>
      <c r="B21" s="7" t="s">
        <v>8</v>
      </c>
      <c r="C21" s="7" t="s">
        <v>179</v>
      </c>
      <c r="D21" s="7"/>
      <c r="E21" s="42">
        <f>E22+E25+E26</f>
        <v>567465</v>
      </c>
    </row>
    <row r="22" spans="1:7" ht="32.25" customHeight="1" x14ac:dyDescent="0.25">
      <c r="A22" s="32" t="s">
        <v>67</v>
      </c>
      <c r="B22" s="19" t="s">
        <v>8</v>
      </c>
      <c r="C22" s="7" t="s">
        <v>179</v>
      </c>
      <c r="D22" s="19" t="s">
        <v>68</v>
      </c>
      <c r="E22" s="45">
        <f>E23</f>
        <v>499192</v>
      </c>
    </row>
    <row r="23" spans="1:7" ht="31.5" customHeight="1" x14ac:dyDescent="0.25">
      <c r="A23" s="33" t="s">
        <v>75</v>
      </c>
      <c r="B23" s="7" t="s">
        <v>8</v>
      </c>
      <c r="C23" s="7" t="s">
        <v>179</v>
      </c>
      <c r="D23" s="7" t="s">
        <v>76</v>
      </c>
      <c r="E23" s="42">
        <v>499192</v>
      </c>
    </row>
    <row r="24" spans="1:7" ht="36" customHeight="1" x14ac:dyDescent="0.25">
      <c r="A24" s="33" t="s">
        <v>86</v>
      </c>
      <c r="B24" s="19" t="s">
        <v>8</v>
      </c>
      <c r="C24" s="7" t="s">
        <v>179</v>
      </c>
      <c r="D24" s="7" t="s">
        <v>78</v>
      </c>
      <c r="E24" s="42">
        <f>E25</f>
        <v>67972</v>
      </c>
    </row>
    <row r="25" spans="1:7" ht="31.5" customHeight="1" x14ac:dyDescent="0.25">
      <c r="A25" s="33" t="s">
        <v>70</v>
      </c>
      <c r="B25" s="19" t="s">
        <v>8</v>
      </c>
      <c r="C25" s="7" t="s">
        <v>179</v>
      </c>
      <c r="D25" s="7" t="s">
        <v>69</v>
      </c>
      <c r="E25" s="42">
        <v>67972</v>
      </c>
    </row>
    <row r="26" spans="1:7" ht="21" customHeight="1" x14ac:dyDescent="0.2">
      <c r="A26" s="75" t="s">
        <v>71</v>
      </c>
      <c r="B26" s="21" t="s">
        <v>8</v>
      </c>
      <c r="C26" s="21" t="s">
        <v>179</v>
      </c>
      <c r="D26" s="21" t="s">
        <v>77</v>
      </c>
      <c r="E26" s="42">
        <f>E27</f>
        <v>301</v>
      </c>
    </row>
    <row r="27" spans="1:7" ht="23.25" customHeight="1" x14ac:dyDescent="0.2">
      <c r="A27" s="57" t="s">
        <v>12</v>
      </c>
      <c r="B27" s="21" t="s">
        <v>8</v>
      </c>
      <c r="C27" s="21" t="s">
        <v>179</v>
      </c>
      <c r="D27" s="21" t="s">
        <v>13</v>
      </c>
      <c r="E27" s="42">
        <v>301</v>
      </c>
    </row>
    <row r="28" spans="1:7" ht="66" customHeight="1" x14ac:dyDescent="0.25">
      <c r="A28" s="35" t="s">
        <v>10</v>
      </c>
      <c r="B28" s="6" t="s">
        <v>11</v>
      </c>
      <c r="C28" s="6"/>
      <c r="D28" s="6"/>
      <c r="E28" s="41">
        <f>E29+E42</f>
        <v>15630680.48</v>
      </c>
    </row>
    <row r="29" spans="1:7" ht="65.25" customHeight="1" x14ac:dyDescent="0.2">
      <c r="A29" s="52" t="s">
        <v>133</v>
      </c>
      <c r="B29" s="8" t="s">
        <v>11</v>
      </c>
      <c r="C29" s="7" t="s">
        <v>134</v>
      </c>
      <c r="D29" s="7"/>
      <c r="E29" s="42">
        <f>E30</f>
        <v>15627680.48</v>
      </c>
    </row>
    <row r="30" spans="1:7" ht="49.5" x14ac:dyDescent="0.2">
      <c r="A30" s="52" t="s">
        <v>136</v>
      </c>
      <c r="B30" s="8" t="s">
        <v>11</v>
      </c>
      <c r="C30" s="7" t="s">
        <v>135</v>
      </c>
      <c r="D30" s="7"/>
      <c r="E30" s="42">
        <f>E35+E32</f>
        <v>15627680.48</v>
      </c>
      <c r="G30" s="60"/>
    </row>
    <row r="31" spans="1:7" ht="16.5" x14ac:dyDescent="0.2">
      <c r="A31" s="52" t="s">
        <v>65</v>
      </c>
      <c r="B31" s="8" t="s">
        <v>11</v>
      </c>
      <c r="C31" s="7" t="s">
        <v>180</v>
      </c>
      <c r="D31" s="7"/>
      <c r="E31" s="42">
        <f>E35+E32</f>
        <v>15627680.48</v>
      </c>
    </row>
    <row r="32" spans="1:7" ht="49.5" x14ac:dyDescent="0.25">
      <c r="A32" s="31" t="s">
        <v>14</v>
      </c>
      <c r="B32" s="8" t="s">
        <v>11</v>
      </c>
      <c r="C32" s="8" t="s">
        <v>181</v>
      </c>
      <c r="D32" s="8"/>
      <c r="E32" s="42">
        <f>E33</f>
        <v>655623.48</v>
      </c>
    </row>
    <row r="33" spans="1:5" ht="83.25" customHeight="1" x14ac:dyDescent="0.25">
      <c r="A33" s="32" t="s">
        <v>67</v>
      </c>
      <c r="B33" s="8" t="s">
        <v>11</v>
      </c>
      <c r="C33" s="8" t="s">
        <v>181</v>
      </c>
      <c r="D33" s="19" t="s">
        <v>68</v>
      </c>
      <c r="E33" s="42">
        <f>E34</f>
        <v>655623.48</v>
      </c>
    </row>
    <row r="34" spans="1:5" ht="30.75" customHeight="1" x14ac:dyDescent="0.25">
      <c r="A34" s="33" t="s">
        <v>75</v>
      </c>
      <c r="B34" s="8" t="s">
        <v>11</v>
      </c>
      <c r="C34" s="8" t="s">
        <v>181</v>
      </c>
      <c r="D34" s="19" t="s">
        <v>76</v>
      </c>
      <c r="E34" s="42">
        <v>655623.48</v>
      </c>
    </row>
    <row r="35" spans="1:5" ht="16.5" x14ac:dyDescent="0.25">
      <c r="A35" s="34" t="s">
        <v>9</v>
      </c>
      <c r="B35" s="8" t="s">
        <v>11</v>
      </c>
      <c r="C35" s="7" t="s">
        <v>182</v>
      </c>
      <c r="D35" s="7"/>
      <c r="E35" s="42">
        <f>E36+E38+E40</f>
        <v>14972057</v>
      </c>
    </row>
    <row r="36" spans="1:5" ht="85.5" customHeight="1" x14ac:dyDescent="0.25">
      <c r="A36" s="32" t="s">
        <v>67</v>
      </c>
      <c r="B36" s="8" t="s">
        <v>11</v>
      </c>
      <c r="C36" s="7" t="s">
        <v>182</v>
      </c>
      <c r="D36" s="19" t="s">
        <v>68</v>
      </c>
      <c r="E36" s="42">
        <f>E37</f>
        <v>12356404</v>
      </c>
    </row>
    <row r="37" spans="1:5" ht="36" customHeight="1" x14ac:dyDescent="0.25">
      <c r="A37" s="33" t="s">
        <v>75</v>
      </c>
      <c r="B37" s="8" t="s">
        <v>11</v>
      </c>
      <c r="C37" s="7" t="s">
        <v>182</v>
      </c>
      <c r="D37" s="7" t="s">
        <v>76</v>
      </c>
      <c r="E37" s="42">
        <v>12356404</v>
      </c>
    </row>
    <row r="38" spans="1:5" ht="33" x14ac:dyDescent="0.25">
      <c r="A38" s="33" t="s">
        <v>86</v>
      </c>
      <c r="B38" s="19" t="s">
        <v>11</v>
      </c>
      <c r="C38" s="7" t="s">
        <v>182</v>
      </c>
      <c r="D38" s="7" t="s">
        <v>78</v>
      </c>
      <c r="E38" s="42">
        <f>E39</f>
        <v>2608653</v>
      </c>
    </row>
    <row r="39" spans="1:5" ht="34.5" customHeight="1" x14ac:dyDescent="0.25">
      <c r="A39" s="33" t="s">
        <v>70</v>
      </c>
      <c r="B39" s="8" t="s">
        <v>11</v>
      </c>
      <c r="C39" s="7" t="s">
        <v>182</v>
      </c>
      <c r="D39" s="7" t="s">
        <v>69</v>
      </c>
      <c r="E39" s="42">
        <v>2608653</v>
      </c>
    </row>
    <row r="40" spans="1:5" ht="16.5" x14ac:dyDescent="0.25">
      <c r="A40" s="36" t="s">
        <v>71</v>
      </c>
      <c r="B40" s="8" t="s">
        <v>11</v>
      </c>
      <c r="C40" s="7" t="s">
        <v>182</v>
      </c>
      <c r="D40" s="7" t="s">
        <v>77</v>
      </c>
      <c r="E40" s="42">
        <f>E41</f>
        <v>7000</v>
      </c>
    </row>
    <row r="41" spans="1:5" ht="16.5" x14ac:dyDescent="0.25">
      <c r="A41" s="31" t="s">
        <v>12</v>
      </c>
      <c r="B41" s="8" t="s">
        <v>11</v>
      </c>
      <c r="C41" s="7" t="s">
        <v>182</v>
      </c>
      <c r="D41" s="7" t="s">
        <v>13</v>
      </c>
      <c r="E41" s="42">
        <v>7000</v>
      </c>
    </row>
    <row r="42" spans="1:5" ht="33" x14ac:dyDescent="0.2">
      <c r="A42" s="49" t="s">
        <v>64</v>
      </c>
      <c r="B42" s="8" t="s">
        <v>11</v>
      </c>
      <c r="C42" s="7" t="s">
        <v>103</v>
      </c>
      <c r="D42" s="7"/>
      <c r="E42" s="42">
        <f>E46</f>
        <v>3000</v>
      </c>
    </row>
    <row r="43" spans="1:5" ht="16.5" x14ac:dyDescent="0.2">
      <c r="A43" s="49" t="s">
        <v>65</v>
      </c>
      <c r="B43" s="8" t="s">
        <v>11</v>
      </c>
      <c r="C43" s="7" t="s">
        <v>104</v>
      </c>
      <c r="D43" s="7"/>
      <c r="E43" s="42">
        <f>E46</f>
        <v>3000</v>
      </c>
    </row>
    <row r="44" spans="1:5" ht="49.5" x14ac:dyDescent="0.25">
      <c r="A44" s="31" t="s">
        <v>165</v>
      </c>
      <c r="B44" s="8" t="s">
        <v>11</v>
      </c>
      <c r="C44" s="7" t="s">
        <v>177</v>
      </c>
      <c r="D44" s="7"/>
      <c r="E44" s="42">
        <f>E45</f>
        <v>3000</v>
      </c>
    </row>
    <row r="45" spans="1:5" ht="16.5" x14ac:dyDescent="0.25">
      <c r="A45" s="66" t="s">
        <v>167</v>
      </c>
      <c r="B45" s="8" t="s">
        <v>11</v>
      </c>
      <c r="C45" s="7" t="s">
        <v>177</v>
      </c>
      <c r="D45" s="7" t="s">
        <v>166</v>
      </c>
      <c r="E45" s="42">
        <f>E46</f>
        <v>3000</v>
      </c>
    </row>
    <row r="46" spans="1:5" ht="16.5" x14ac:dyDescent="0.25">
      <c r="A46" s="66" t="s">
        <v>168</v>
      </c>
      <c r="B46" s="8" t="s">
        <v>11</v>
      </c>
      <c r="C46" s="7" t="s">
        <v>177</v>
      </c>
      <c r="D46" s="7" t="s">
        <v>164</v>
      </c>
      <c r="E46" s="42">
        <v>3000</v>
      </c>
    </row>
    <row r="47" spans="1:5" ht="33" x14ac:dyDescent="0.25">
      <c r="A47" s="29" t="s">
        <v>160</v>
      </c>
      <c r="B47" s="11" t="s">
        <v>158</v>
      </c>
      <c r="C47" s="7"/>
      <c r="D47" s="7"/>
      <c r="E47" s="41">
        <f>E48</f>
        <v>702000</v>
      </c>
    </row>
    <row r="48" spans="1:5" ht="33" x14ac:dyDescent="0.2">
      <c r="A48" s="49" t="s">
        <v>64</v>
      </c>
      <c r="B48" s="8" t="s">
        <v>158</v>
      </c>
      <c r="C48" s="7" t="s">
        <v>103</v>
      </c>
      <c r="D48" s="7"/>
      <c r="E48" s="42">
        <f>E49</f>
        <v>702000</v>
      </c>
    </row>
    <row r="49" spans="1:7" ht="16.5" x14ac:dyDescent="0.2">
      <c r="A49" s="49" t="s">
        <v>65</v>
      </c>
      <c r="B49" s="67" t="s">
        <v>158</v>
      </c>
      <c r="C49" s="7" t="s">
        <v>104</v>
      </c>
      <c r="D49" s="7"/>
      <c r="E49" s="42">
        <f>E50</f>
        <v>702000</v>
      </c>
    </row>
    <row r="50" spans="1:7" ht="16.5" x14ac:dyDescent="0.2">
      <c r="A50" s="93" t="s">
        <v>219</v>
      </c>
      <c r="B50" s="67" t="s">
        <v>158</v>
      </c>
      <c r="C50" s="7" t="s">
        <v>163</v>
      </c>
      <c r="D50" s="7"/>
      <c r="E50" s="42">
        <f>E51</f>
        <v>702000</v>
      </c>
    </row>
    <row r="51" spans="1:7" ht="16.5" x14ac:dyDescent="0.2">
      <c r="A51" s="69" t="s">
        <v>71</v>
      </c>
      <c r="B51" s="67" t="s">
        <v>158</v>
      </c>
      <c r="C51" s="7" t="s">
        <v>163</v>
      </c>
      <c r="D51" s="7" t="s">
        <v>77</v>
      </c>
      <c r="E51" s="42">
        <f>E52</f>
        <v>702000</v>
      </c>
    </row>
    <row r="52" spans="1:7" ht="16.5" x14ac:dyDescent="0.2">
      <c r="A52" s="69" t="s">
        <v>159</v>
      </c>
      <c r="B52" s="67" t="s">
        <v>158</v>
      </c>
      <c r="C52" s="7" t="s">
        <v>163</v>
      </c>
      <c r="D52" s="7" t="s">
        <v>157</v>
      </c>
      <c r="E52" s="42">
        <v>702000</v>
      </c>
    </row>
    <row r="53" spans="1:7" ht="16.5" x14ac:dyDescent="0.25">
      <c r="A53" s="37" t="s">
        <v>15</v>
      </c>
      <c r="B53" s="68" t="s">
        <v>16</v>
      </c>
      <c r="C53" s="26"/>
      <c r="D53" s="26"/>
      <c r="E53" s="41">
        <f>E54</f>
        <v>270134</v>
      </c>
    </row>
    <row r="54" spans="1:7" ht="33" customHeight="1" x14ac:dyDescent="0.25">
      <c r="A54" s="30" t="s">
        <v>64</v>
      </c>
      <c r="B54" s="9" t="s">
        <v>16</v>
      </c>
      <c r="C54" s="7" t="s">
        <v>103</v>
      </c>
      <c r="D54" s="14"/>
      <c r="E54" s="42">
        <f>E56</f>
        <v>270134</v>
      </c>
    </row>
    <row r="55" spans="1:7" ht="16.5" x14ac:dyDescent="0.25">
      <c r="A55" s="36" t="s">
        <v>15</v>
      </c>
      <c r="B55" s="9" t="s">
        <v>16</v>
      </c>
      <c r="C55" s="9" t="s">
        <v>111</v>
      </c>
      <c r="D55" s="14"/>
      <c r="E55" s="42">
        <f>E56</f>
        <v>270134</v>
      </c>
    </row>
    <row r="56" spans="1:7" ht="16.5" x14ac:dyDescent="0.25">
      <c r="A56" s="30" t="s">
        <v>65</v>
      </c>
      <c r="B56" s="9" t="s">
        <v>16</v>
      </c>
      <c r="C56" s="9" t="s">
        <v>195</v>
      </c>
      <c r="D56" s="14"/>
      <c r="E56" s="42">
        <f>E57</f>
        <v>270134</v>
      </c>
    </row>
    <row r="57" spans="1:7" ht="33" x14ac:dyDescent="0.25">
      <c r="A57" s="36" t="s">
        <v>17</v>
      </c>
      <c r="B57" s="9" t="s">
        <v>16</v>
      </c>
      <c r="C57" s="9" t="s">
        <v>112</v>
      </c>
      <c r="D57" s="14"/>
      <c r="E57" s="42">
        <f>E59</f>
        <v>270134</v>
      </c>
    </row>
    <row r="58" spans="1:7" ht="16.5" customHeight="1" x14ac:dyDescent="0.25">
      <c r="A58" s="36" t="s">
        <v>71</v>
      </c>
      <c r="B58" s="9" t="s">
        <v>16</v>
      </c>
      <c r="C58" s="9" t="s">
        <v>112</v>
      </c>
      <c r="D58" s="14">
        <v>800</v>
      </c>
      <c r="E58" s="42">
        <f>E59</f>
        <v>270134</v>
      </c>
    </row>
    <row r="59" spans="1:7" ht="15.75" customHeight="1" x14ac:dyDescent="0.25">
      <c r="A59" s="36" t="s">
        <v>18</v>
      </c>
      <c r="B59" s="9" t="s">
        <v>16</v>
      </c>
      <c r="C59" s="9" t="s">
        <v>112</v>
      </c>
      <c r="D59" s="14">
        <v>870</v>
      </c>
      <c r="E59" s="42">
        <v>270134</v>
      </c>
    </row>
    <row r="60" spans="1:7" ht="18" customHeight="1" x14ac:dyDescent="0.25">
      <c r="A60" s="29" t="s">
        <v>19</v>
      </c>
      <c r="B60" s="22" t="s">
        <v>20</v>
      </c>
      <c r="C60" s="22"/>
      <c r="D60" s="22"/>
      <c r="E60" s="41">
        <f>E61+E87+E90+E97</f>
        <v>2044712.6600000001</v>
      </c>
    </row>
    <row r="61" spans="1:7" ht="66" x14ac:dyDescent="0.2">
      <c r="A61" s="52" t="s">
        <v>133</v>
      </c>
      <c r="B61" s="21" t="s">
        <v>20</v>
      </c>
      <c r="C61" s="7" t="s">
        <v>134</v>
      </c>
      <c r="D61" s="22"/>
      <c r="E61" s="42">
        <f>E62</f>
        <v>1804170.84</v>
      </c>
    </row>
    <row r="62" spans="1:7" ht="52.5" customHeight="1" x14ac:dyDescent="0.2">
      <c r="A62" s="52" t="s">
        <v>137</v>
      </c>
      <c r="B62" s="21" t="s">
        <v>20</v>
      </c>
      <c r="C62" s="7" t="s">
        <v>138</v>
      </c>
      <c r="D62" s="22"/>
      <c r="E62" s="42">
        <f>E63+E76</f>
        <v>1804170.84</v>
      </c>
      <c r="G62" s="60"/>
    </row>
    <row r="63" spans="1:7" ht="19.5" customHeight="1" x14ac:dyDescent="0.25">
      <c r="A63" s="30" t="s">
        <v>139</v>
      </c>
      <c r="B63" s="21" t="s">
        <v>20</v>
      </c>
      <c r="C63" s="7" t="s">
        <v>140</v>
      </c>
      <c r="D63" s="22"/>
      <c r="E63" s="42">
        <f>E64+E67+E73+E70</f>
        <v>731352</v>
      </c>
    </row>
    <row r="64" spans="1:7" ht="32.25" customHeight="1" x14ac:dyDescent="0.25">
      <c r="A64" s="33" t="s">
        <v>82</v>
      </c>
      <c r="B64" s="21" t="s">
        <v>20</v>
      </c>
      <c r="C64" s="21" t="s">
        <v>141</v>
      </c>
      <c r="D64" s="22"/>
      <c r="E64" s="42">
        <f>E65</f>
        <v>100000</v>
      </c>
    </row>
    <row r="65" spans="1:5" ht="33" x14ac:dyDescent="0.25">
      <c r="A65" s="33" t="s">
        <v>86</v>
      </c>
      <c r="B65" s="21" t="s">
        <v>20</v>
      </c>
      <c r="C65" s="21" t="s">
        <v>141</v>
      </c>
      <c r="D65" s="21" t="s">
        <v>78</v>
      </c>
      <c r="E65" s="42">
        <f>E66</f>
        <v>100000</v>
      </c>
    </row>
    <row r="66" spans="1:5" ht="35.25" customHeight="1" x14ac:dyDescent="0.25">
      <c r="A66" s="33" t="s">
        <v>70</v>
      </c>
      <c r="B66" s="21" t="s">
        <v>20</v>
      </c>
      <c r="C66" s="21" t="s">
        <v>141</v>
      </c>
      <c r="D66" s="21" t="s">
        <v>69</v>
      </c>
      <c r="E66" s="42">
        <v>100000</v>
      </c>
    </row>
    <row r="67" spans="1:5" ht="16.5" x14ac:dyDescent="0.25">
      <c r="A67" s="31" t="s">
        <v>21</v>
      </c>
      <c r="B67" s="21" t="s">
        <v>20</v>
      </c>
      <c r="C67" s="21" t="s">
        <v>142</v>
      </c>
      <c r="D67" s="21"/>
      <c r="E67" s="42">
        <f>E68</f>
        <v>461797</v>
      </c>
    </row>
    <row r="68" spans="1:5" ht="33" x14ac:dyDescent="0.25">
      <c r="A68" s="33" t="s">
        <v>86</v>
      </c>
      <c r="B68" s="21" t="s">
        <v>20</v>
      </c>
      <c r="C68" s="21" t="s">
        <v>142</v>
      </c>
      <c r="D68" s="21" t="s">
        <v>78</v>
      </c>
      <c r="E68" s="42">
        <f>E69</f>
        <v>461797</v>
      </c>
    </row>
    <row r="69" spans="1:5" ht="33" customHeight="1" x14ac:dyDescent="0.25">
      <c r="A69" s="33" t="s">
        <v>70</v>
      </c>
      <c r="B69" s="21" t="s">
        <v>20</v>
      </c>
      <c r="C69" s="21" t="s">
        <v>142</v>
      </c>
      <c r="D69" s="21" t="s">
        <v>69</v>
      </c>
      <c r="E69" s="42">
        <v>461797</v>
      </c>
    </row>
    <row r="70" spans="1:5" ht="33" customHeight="1" x14ac:dyDescent="0.25">
      <c r="A70" s="33" t="s">
        <v>162</v>
      </c>
      <c r="B70" s="21" t="s">
        <v>20</v>
      </c>
      <c r="C70" s="21" t="s">
        <v>161</v>
      </c>
      <c r="D70" s="21"/>
      <c r="E70" s="42">
        <f>E71</f>
        <v>57000</v>
      </c>
    </row>
    <row r="71" spans="1:5" ht="33" customHeight="1" x14ac:dyDescent="0.25">
      <c r="A71" s="33" t="s">
        <v>86</v>
      </c>
      <c r="B71" s="21" t="s">
        <v>20</v>
      </c>
      <c r="C71" s="21" t="s">
        <v>161</v>
      </c>
      <c r="D71" s="21" t="s">
        <v>78</v>
      </c>
      <c r="E71" s="42">
        <f>E72</f>
        <v>57000</v>
      </c>
    </row>
    <row r="72" spans="1:5" ht="33" customHeight="1" x14ac:dyDescent="0.25">
      <c r="A72" s="33" t="s">
        <v>70</v>
      </c>
      <c r="B72" s="21" t="s">
        <v>20</v>
      </c>
      <c r="C72" s="21" t="s">
        <v>161</v>
      </c>
      <c r="D72" s="21" t="s">
        <v>69</v>
      </c>
      <c r="E72" s="42">
        <v>57000</v>
      </c>
    </row>
    <row r="73" spans="1:5" ht="18.75" customHeight="1" x14ac:dyDescent="0.25">
      <c r="A73" s="36" t="s">
        <v>144</v>
      </c>
      <c r="B73" s="21" t="s">
        <v>20</v>
      </c>
      <c r="C73" s="21" t="s">
        <v>143</v>
      </c>
      <c r="D73" s="21"/>
      <c r="E73" s="42">
        <f>E74</f>
        <v>112555</v>
      </c>
    </row>
    <row r="74" spans="1:5" ht="18.75" customHeight="1" x14ac:dyDescent="0.25">
      <c r="A74" s="36" t="s">
        <v>71</v>
      </c>
      <c r="B74" s="21" t="s">
        <v>20</v>
      </c>
      <c r="C74" s="21" t="s">
        <v>143</v>
      </c>
      <c r="D74" s="21" t="s">
        <v>77</v>
      </c>
      <c r="E74" s="42">
        <f>E75</f>
        <v>112555</v>
      </c>
    </row>
    <row r="75" spans="1:5" ht="18.75" customHeight="1" x14ac:dyDescent="0.25">
      <c r="A75" s="36" t="s">
        <v>126</v>
      </c>
      <c r="B75" s="21" t="s">
        <v>20</v>
      </c>
      <c r="C75" s="21" t="s">
        <v>143</v>
      </c>
      <c r="D75" s="21" t="s">
        <v>127</v>
      </c>
      <c r="E75" s="42">
        <v>112555</v>
      </c>
    </row>
    <row r="76" spans="1:5" ht="18" customHeight="1" x14ac:dyDescent="0.25">
      <c r="A76" s="70" t="s">
        <v>175</v>
      </c>
      <c r="B76" s="21" t="s">
        <v>20</v>
      </c>
      <c r="C76" s="21" t="s">
        <v>145</v>
      </c>
      <c r="D76" s="21"/>
      <c r="E76" s="42">
        <f>E77+E80</f>
        <v>1072818.8400000001</v>
      </c>
    </row>
    <row r="77" spans="1:5" ht="18.75" customHeight="1" x14ac:dyDescent="0.2">
      <c r="A77" s="53" t="s">
        <v>21</v>
      </c>
      <c r="B77" s="21" t="s">
        <v>20</v>
      </c>
      <c r="C77" s="21" t="s">
        <v>146</v>
      </c>
      <c r="D77" s="21"/>
      <c r="E77" s="42">
        <f>E78</f>
        <v>500890</v>
      </c>
    </row>
    <row r="78" spans="1:5" ht="36" customHeight="1" x14ac:dyDescent="0.2">
      <c r="A78" s="54" t="s">
        <v>86</v>
      </c>
      <c r="B78" s="21" t="s">
        <v>20</v>
      </c>
      <c r="C78" s="21" t="s">
        <v>146</v>
      </c>
      <c r="D78" s="21" t="s">
        <v>78</v>
      </c>
      <c r="E78" s="42">
        <f>E79</f>
        <v>500890</v>
      </c>
    </row>
    <row r="79" spans="1:5" ht="33.75" customHeight="1" x14ac:dyDescent="0.2">
      <c r="A79" s="54" t="s">
        <v>70</v>
      </c>
      <c r="B79" s="21" t="s">
        <v>20</v>
      </c>
      <c r="C79" s="21" t="s">
        <v>146</v>
      </c>
      <c r="D79" s="21" t="s">
        <v>69</v>
      </c>
      <c r="E79" s="42">
        <v>500890</v>
      </c>
    </row>
    <row r="80" spans="1:5" ht="18.75" customHeight="1" x14ac:dyDescent="0.25">
      <c r="A80" s="36" t="s">
        <v>144</v>
      </c>
      <c r="B80" s="21" t="s">
        <v>20</v>
      </c>
      <c r="C80" s="21" t="s">
        <v>147</v>
      </c>
      <c r="D80" s="21"/>
      <c r="E80" s="42">
        <f>E81+E83+E85</f>
        <v>571928.84000000008</v>
      </c>
    </row>
    <row r="81" spans="1:7" ht="32.25" customHeight="1" x14ac:dyDescent="0.25">
      <c r="A81" s="33" t="s">
        <v>86</v>
      </c>
      <c r="B81" s="21" t="s">
        <v>20</v>
      </c>
      <c r="C81" s="21" t="s">
        <v>147</v>
      </c>
      <c r="D81" s="21" t="s">
        <v>78</v>
      </c>
      <c r="E81" s="42">
        <f>E82</f>
        <v>481428.84</v>
      </c>
    </row>
    <row r="82" spans="1:7" ht="36.75" customHeight="1" x14ac:dyDescent="0.2">
      <c r="A82" s="54" t="s">
        <v>70</v>
      </c>
      <c r="B82" s="21" t="s">
        <v>20</v>
      </c>
      <c r="C82" s="21" t="s">
        <v>147</v>
      </c>
      <c r="D82" s="21" t="s">
        <v>69</v>
      </c>
      <c r="E82" s="42">
        <v>481428.84</v>
      </c>
    </row>
    <row r="83" spans="1:7" ht="18.75" customHeight="1" x14ac:dyDescent="0.25">
      <c r="A83" s="33" t="s">
        <v>81</v>
      </c>
      <c r="B83" s="21" t="s">
        <v>20</v>
      </c>
      <c r="C83" s="21" t="s">
        <v>147</v>
      </c>
      <c r="D83" s="21" t="s">
        <v>80</v>
      </c>
      <c r="E83" s="42">
        <f>E84</f>
        <v>80500</v>
      </c>
    </row>
    <row r="84" spans="1:7" ht="18.75" customHeight="1" x14ac:dyDescent="0.25">
      <c r="A84" s="36" t="s">
        <v>149</v>
      </c>
      <c r="B84" s="21" t="s">
        <v>20</v>
      </c>
      <c r="C84" s="21" t="s">
        <v>147</v>
      </c>
      <c r="D84" s="21" t="s">
        <v>148</v>
      </c>
      <c r="E84" s="42">
        <v>80500</v>
      </c>
    </row>
    <row r="85" spans="1:7" ht="18.75" customHeight="1" x14ac:dyDescent="0.25">
      <c r="A85" s="36" t="s">
        <v>71</v>
      </c>
      <c r="B85" s="21" t="s">
        <v>20</v>
      </c>
      <c r="C85" s="21" t="s">
        <v>147</v>
      </c>
      <c r="D85" s="21" t="s">
        <v>77</v>
      </c>
      <c r="E85" s="42">
        <f>E86</f>
        <v>10000</v>
      </c>
    </row>
    <row r="86" spans="1:7" ht="18.75" customHeight="1" x14ac:dyDescent="0.2">
      <c r="A86" s="53" t="s">
        <v>12</v>
      </c>
      <c r="B86" s="21" t="s">
        <v>20</v>
      </c>
      <c r="C86" s="21" t="s">
        <v>147</v>
      </c>
      <c r="D86" s="21" t="s">
        <v>13</v>
      </c>
      <c r="E86" s="42">
        <v>10000</v>
      </c>
    </row>
    <row r="87" spans="1:7" ht="66" x14ac:dyDescent="0.2">
      <c r="A87" s="62" t="s">
        <v>170</v>
      </c>
      <c r="B87" s="21" t="s">
        <v>20</v>
      </c>
      <c r="C87" s="8" t="s">
        <v>106</v>
      </c>
      <c r="D87" s="21"/>
      <c r="E87" s="42">
        <f>E89</f>
        <v>126840</v>
      </c>
      <c r="G87" s="18"/>
    </row>
    <row r="88" spans="1:7" ht="33.75" customHeight="1" x14ac:dyDescent="0.25">
      <c r="A88" s="33" t="s">
        <v>86</v>
      </c>
      <c r="B88" s="21" t="s">
        <v>20</v>
      </c>
      <c r="C88" s="8" t="s">
        <v>106</v>
      </c>
      <c r="D88" s="21" t="s">
        <v>78</v>
      </c>
      <c r="E88" s="42">
        <f>E89</f>
        <v>126840</v>
      </c>
    </row>
    <row r="89" spans="1:7" ht="33.75" customHeight="1" x14ac:dyDescent="0.25">
      <c r="A89" s="33" t="s">
        <v>70</v>
      </c>
      <c r="B89" s="21" t="s">
        <v>20</v>
      </c>
      <c r="C89" s="8" t="s">
        <v>106</v>
      </c>
      <c r="D89" s="21" t="s">
        <v>69</v>
      </c>
      <c r="E89" s="42">
        <v>126840</v>
      </c>
    </row>
    <row r="90" spans="1:7" ht="33.75" customHeight="1" x14ac:dyDescent="0.25">
      <c r="A90" s="33" t="s">
        <v>72</v>
      </c>
      <c r="B90" s="21" t="s">
        <v>20</v>
      </c>
      <c r="C90" s="8" t="s">
        <v>125</v>
      </c>
      <c r="D90" s="21"/>
      <c r="E90" s="42">
        <f>E91</f>
        <v>112192.82</v>
      </c>
    </row>
    <row r="91" spans="1:7" ht="33.75" customHeight="1" x14ac:dyDescent="0.25">
      <c r="A91" s="33" t="s">
        <v>102</v>
      </c>
      <c r="B91" s="21" t="s">
        <v>20</v>
      </c>
      <c r="C91" s="8" t="s">
        <v>128</v>
      </c>
      <c r="D91" s="21"/>
      <c r="E91" s="42">
        <f>E92</f>
        <v>112192.82</v>
      </c>
    </row>
    <row r="92" spans="1:7" ht="136.5" customHeight="1" x14ac:dyDescent="0.2">
      <c r="A92" s="47" t="s">
        <v>178</v>
      </c>
      <c r="B92" s="21" t="s">
        <v>20</v>
      </c>
      <c r="C92" s="8" t="s">
        <v>129</v>
      </c>
      <c r="D92" s="21"/>
      <c r="E92" s="42">
        <f>E93+E95</f>
        <v>112192.82</v>
      </c>
    </row>
    <row r="93" spans="1:7" ht="85.5" customHeight="1" x14ac:dyDescent="0.2">
      <c r="A93" s="51" t="s">
        <v>67</v>
      </c>
      <c r="B93" s="21" t="s">
        <v>20</v>
      </c>
      <c r="C93" s="21" t="s">
        <v>129</v>
      </c>
      <c r="D93" s="21" t="s">
        <v>68</v>
      </c>
      <c r="E93" s="42">
        <f>E94</f>
        <v>93494.02</v>
      </c>
    </row>
    <row r="94" spans="1:7" ht="36" customHeight="1" x14ac:dyDescent="0.25">
      <c r="A94" s="33" t="s">
        <v>75</v>
      </c>
      <c r="B94" s="20" t="s">
        <v>20</v>
      </c>
      <c r="C94" s="21" t="s">
        <v>129</v>
      </c>
      <c r="D94" s="21" t="s">
        <v>76</v>
      </c>
      <c r="E94" s="42">
        <v>93494.02</v>
      </c>
    </row>
    <row r="95" spans="1:7" ht="34.5" customHeight="1" x14ac:dyDescent="0.25">
      <c r="A95" s="33" t="s">
        <v>86</v>
      </c>
      <c r="B95" s="20" t="s">
        <v>20</v>
      </c>
      <c r="C95" s="21" t="s">
        <v>129</v>
      </c>
      <c r="D95" s="21" t="s">
        <v>78</v>
      </c>
      <c r="E95" s="42">
        <f>E96</f>
        <v>18698.8</v>
      </c>
    </row>
    <row r="96" spans="1:7" ht="30.75" customHeight="1" x14ac:dyDescent="0.25">
      <c r="A96" s="33" t="s">
        <v>70</v>
      </c>
      <c r="B96" s="20" t="s">
        <v>20</v>
      </c>
      <c r="C96" s="21" t="s">
        <v>129</v>
      </c>
      <c r="D96" s="21" t="s">
        <v>69</v>
      </c>
      <c r="E96" s="42">
        <v>18698.8</v>
      </c>
    </row>
    <row r="97" spans="1:5" ht="33.75" customHeight="1" x14ac:dyDescent="0.2">
      <c r="A97" s="49" t="s">
        <v>64</v>
      </c>
      <c r="B97" s="20" t="s">
        <v>20</v>
      </c>
      <c r="C97" s="7" t="s">
        <v>103</v>
      </c>
      <c r="D97" s="7"/>
      <c r="E97" s="42">
        <f>E98</f>
        <v>1509</v>
      </c>
    </row>
    <row r="98" spans="1:5" ht="18.75" customHeight="1" x14ac:dyDescent="0.2">
      <c r="A98" s="49" t="s">
        <v>65</v>
      </c>
      <c r="B98" s="20" t="s">
        <v>20</v>
      </c>
      <c r="C98" s="7" t="s">
        <v>104</v>
      </c>
      <c r="D98" s="7"/>
      <c r="E98" s="42">
        <f>E101</f>
        <v>1509</v>
      </c>
    </row>
    <row r="99" spans="1:5" ht="47.25" customHeight="1" x14ac:dyDescent="0.25">
      <c r="A99" s="31" t="s">
        <v>165</v>
      </c>
      <c r="B99" s="20" t="s">
        <v>20</v>
      </c>
      <c r="C99" s="7" t="s">
        <v>177</v>
      </c>
      <c r="D99" s="7"/>
      <c r="E99" s="42">
        <f>E100</f>
        <v>1509</v>
      </c>
    </row>
    <row r="100" spans="1:5" ht="18.75" customHeight="1" x14ac:dyDescent="0.25">
      <c r="A100" s="66" t="s">
        <v>167</v>
      </c>
      <c r="B100" s="20" t="s">
        <v>20</v>
      </c>
      <c r="C100" s="7" t="s">
        <v>177</v>
      </c>
      <c r="D100" s="7" t="s">
        <v>166</v>
      </c>
      <c r="E100" s="42">
        <f>E101</f>
        <v>1509</v>
      </c>
    </row>
    <row r="101" spans="1:5" ht="21" customHeight="1" x14ac:dyDescent="0.25">
      <c r="A101" s="66" t="s">
        <v>168</v>
      </c>
      <c r="B101" s="20" t="s">
        <v>20</v>
      </c>
      <c r="C101" s="7" t="s">
        <v>177</v>
      </c>
      <c r="D101" s="7" t="s">
        <v>164</v>
      </c>
      <c r="E101" s="42">
        <v>1509</v>
      </c>
    </row>
    <row r="102" spans="1:5" ht="16.5" x14ac:dyDescent="0.25">
      <c r="A102" s="29" t="s">
        <v>22</v>
      </c>
      <c r="B102" s="22" t="s">
        <v>23</v>
      </c>
      <c r="C102" s="22"/>
      <c r="D102" s="22"/>
      <c r="E102" s="41">
        <f>E103</f>
        <v>840278.6</v>
      </c>
    </row>
    <row r="103" spans="1:5" ht="17.25" customHeight="1" x14ac:dyDescent="0.25">
      <c r="A103" s="37" t="s">
        <v>24</v>
      </c>
      <c r="B103" s="10" t="s">
        <v>25</v>
      </c>
      <c r="C103" s="10"/>
      <c r="D103" s="10"/>
      <c r="E103" s="41">
        <f>E104</f>
        <v>840278.6</v>
      </c>
    </row>
    <row r="104" spans="1:5" ht="33" x14ac:dyDescent="0.25">
      <c r="A104" s="33" t="s">
        <v>72</v>
      </c>
      <c r="B104" s="20" t="s">
        <v>25</v>
      </c>
      <c r="C104" s="21" t="s">
        <v>125</v>
      </c>
      <c r="D104" s="7"/>
      <c r="E104" s="42">
        <f>E105</f>
        <v>840278.6</v>
      </c>
    </row>
    <row r="105" spans="1:5" ht="33" x14ac:dyDescent="0.25">
      <c r="A105" s="33" t="s">
        <v>102</v>
      </c>
      <c r="B105" s="20" t="s">
        <v>25</v>
      </c>
      <c r="C105" s="21" t="s">
        <v>128</v>
      </c>
      <c r="D105" s="7"/>
      <c r="E105" s="42">
        <f>E106</f>
        <v>840278.6</v>
      </c>
    </row>
    <row r="106" spans="1:5" ht="33.75" customHeight="1" x14ac:dyDescent="0.25">
      <c r="A106" s="33" t="s">
        <v>26</v>
      </c>
      <c r="B106" s="20" t="s">
        <v>25</v>
      </c>
      <c r="C106" s="21" t="s">
        <v>130</v>
      </c>
      <c r="D106" s="21"/>
      <c r="E106" s="42">
        <f>E107+E109</f>
        <v>840278.6</v>
      </c>
    </row>
    <row r="107" spans="1:5" ht="85.5" customHeight="1" x14ac:dyDescent="0.25">
      <c r="A107" s="50" t="s">
        <v>67</v>
      </c>
      <c r="B107" s="20" t="s">
        <v>25</v>
      </c>
      <c r="C107" s="21" t="s">
        <v>130</v>
      </c>
      <c r="D107" s="21" t="s">
        <v>68</v>
      </c>
      <c r="E107" s="42">
        <f>E108</f>
        <v>770100</v>
      </c>
    </row>
    <row r="108" spans="1:5" ht="36" customHeight="1" x14ac:dyDescent="0.25">
      <c r="A108" s="33" t="s">
        <v>75</v>
      </c>
      <c r="B108" s="20" t="s">
        <v>25</v>
      </c>
      <c r="C108" s="21" t="s">
        <v>130</v>
      </c>
      <c r="D108" s="21" t="s">
        <v>76</v>
      </c>
      <c r="E108" s="42">
        <v>770100</v>
      </c>
    </row>
    <row r="109" spans="1:5" ht="34.5" customHeight="1" x14ac:dyDescent="0.25">
      <c r="A109" s="33" t="s">
        <v>86</v>
      </c>
      <c r="B109" s="20" t="s">
        <v>25</v>
      </c>
      <c r="C109" s="21" t="s">
        <v>130</v>
      </c>
      <c r="D109" s="21" t="s">
        <v>78</v>
      </c>
      <c r="E109" s="42">
        <f>E110</f>
        <v>70178.600000000006</v>
      </c>
    </row>
    <row r="110" spans="1:5" ht="30.75" customHeight="1" x14ac:dyDescent="0.25">
      <c r="A110" s="33" t="s">
        <v>70</v>
      </c>
      <c r="B110" s="20" t="s">
        <v>25</v>
      </c>
      <c r="C110" s="21" t="s">
        <v>130</v>
      </c>
      <c r="D110" s="21" t="s">
        <v>69</v>
      </c>
      <c r="E110" s="42">
        <v>70178.600000000006</v>
      </c>
    </row>
    <row r="111" spans="1:5" ht="33" x14ac:dyDescent="0.25">
      <c r="A111" s="55" t="s">
        <v>27</v>
      </c>
      <c r="B111" s="22" t="s">
        <v>28</v>
      </c>
      <c r="C111" s="22"/>
      <c r="D111" s="22"/>
      <c r="E111" s="41">
        <f>E112+E121</f>
        <v>1229866</v>
      </c>
    </row>
    <row r="112" spans="1:5" ht="49.5" x14ac:dyDescent="0.25">
      <c r="A112" s="55" t="s">
        <v>196</v>
      </c>
      <c r="B112" s="22" t="s">
        <v>194</v>
      </c>
      <c r="C112" s="22"/>
      <c r="D112" s="22"/>
      <c r="E112" s="41">
        <f>E113</f>
        <v>729866</v>
      </c>
    </row>
    <row r="113" spans="1:7" ht="33" x14ac:dyDescent="0.25">
      <c r="A113" s="30" t="s">
        <v>64</v>
      </c>
      <c r="B113" s="21" t="s">
        <v>194</v>
      </c>
      <c r="C113" s="7" t="s">
        <v>103</v>
      </c>
      <c r="D113" s="22"/>
      <c r="E113" s="42">
        <f>E116</f>
        <v>729866</v>
      </c>
    </row>
    <row r="114" spans="1:7" ht="16.5" x14ac:dyDescent="0.25">
      <c r="A114" s="36" t="s">
        <v>15</v>
      </c>
      <c r="B114" s="21" t="s">
        <v>194</v>
      </c>
      <c r="C114" s="9" t="s">
        <v>111</v>
      </c>
      <c r="D114" s="22"/>
      <c r="E114" s="42">
        <f>E115</f>
        <v>729866</v>
      </c>
    </row>
    <row r="115" spans="1:7" ht="16.5" x14ac:dyDescent="0.25">
      <c r="A115" s="30" t="s">
        <v>65</v>
      </c>
      <c r="B115" s="21" t="s">
        <v>194</v>
      </c>
      <c r="C115" s="9" t="s">
        <v>195</v>
      </c>
      <c r="D115" s="22"/>
      <c r="E115" s="42">
        <f>E116</f>
        <v>729866</v>
      </c>
    </row>
    <row r="116" spans="1:7" ht="33" x14ac:dyDescent="0.25">
      <c r="A116" s="36" t="s">
        <v>17</v>
      </c>
      <c r="B116" s="21" t="s">
        <v>194</v>
      </c>
      <c r="C116" s="9" t="s">
        <v>112</v>
      </c>
      <c r="D116" s="21"/>
      <c r="E116" s="42">
        <f>E120+E117</f>
        <v>729866</v>
      </c>
    </row>
    <row r="117" spans="1:7" ht="16.5" x14ac:dyDescent="0.25">
      <c r="A117" s="33" t="s">
        <v>81</v>
      </c>
      <c r="B117" s="21" t="s">
        <v>194</v>
      </c>
      <c r="C117" s="9" t="s">
        <v>112</v>
      </c>
      <c r="D117" s="21" t="s">
        <v>80</v>
      </c>
      <c r="E117" s="42">
        <f>E118</f>
        <v>29866</v>
      </c>
    </row>
    <row r="118" spans="1:7" ht="16.5" x14ac:dyDescent="0.25">
      <c r="A118" s="36" t="s">
        <v>149</v>
      </c>
      <c r="B118" s="21" t="s">
        <v>194</v>
      </c>
      <c r="C118" s="9" t="s">
        <v>112</v>
      </c>
      <c r="D118" s="21" t="s">
        <v>148</v>
      </c>
      <c r="E118" s="42">
        <v>29866</v>
      </c>
    </row>
    <row r="119" spans="1:7" ht="33" x14ac:dyDescent="0.25">
      <c r="A119" s="31" t="s">
        <v>98</v>
      </c>
      <c r="B119" s="21" t="s">
        <v>194</v>
      </c>
      <c r="C119" s="9" t="s">
        <v>112</v>
      </c>
      <c r="D119" s="21" t="s">
        <v>88</v>
      </c>
      <c r="E119" s="42">
        <f>E120</f>
        <v>700000</v>
      </c>
    </row>
    <row r="120" spans="1:7" ht="49.5" x14ac:dyDescent="0.25">
      <c r="A120" s="31" t="s">
        <v>97</v>
      </c>
      <c r="B120" s="21" t="s">
        <v>194</v>
      </c>
      <c r="C120" s="9" t="s">
        <v>112</v>
      </c>
      <c r="D120" s="21" t="s">
        <v>96</v>
      </c>
      <c r="E120" s="42">
        <v>700000</v>
      </c>
    </row>
    <row r="121" spans="1:7" ht="16.5" x14ac:dyDescent="0.25">
      <c r="A121" s="39" t="s">
        <v>29</v>
      </c>
      <c r="B121" s="11" t="s">
        <v>30</v>
      </c>
      <c r="C121" s="11"/>
      <c r="D121" s="11"/>
      <c r="E121" s="41">
        <f>E124</f>
        <v>500000</v>
      </c>
    </row>
    <row r="122" spans="1:7" ht="50.25" customHeight="1" x14ac:dyDescent="0.25">
      <c r="A122" s="30" t="s">
        <v>173</v>
      </c>
      <c r="B122" s="8" t="s">
        <v>30</v>
      </c>
      <c r="C122" s="7" t="s">
        <v>172</v>
      </c>
      <c r="D122" s="8"/>
      <c r="E122" s="42">
        <f>E124</f>
        <v>500000</v>
      </c>
    </row>
    <row r="123" spans="1:7" ht="35.25" customHeight="1" x14ac:dyDescent="0.25">
      <c r="A123" s="33" t="s">
        <v>86</v>
      </c>
      <c r="B123" s="8" t="s">
        <v>30</v>
      </c>
      <c r="C123" s="4" t="s">
        <v>172</v>
      </c>
      <c r="D123" s="8" t="s">
        <v>78</v>
      </c>
      <c r="E123" s="42">
        <f>E124</f>
        <v>500000</v>
      </c>
    </row>
    <row r="124" spans="1:7" ht="32.25" customHeight="1" x14ac:dyDescent="0.25">
      <c r="A124" s="33" t="s">
        <v>70</v>
      </c>
      <c r="B124" s="8" t="s">
        <v>30</v>
      </c>
      <c r="C124" s="65" t="s">
        <v>172</v>
      </c>
      <c r="D124" s="8" t="s">
        <v>69</v>
      </c>
      <c r="E124" s="42">
        <v>500000</v>
      </c>
    </row>
    <row r="125" spans="1:7" ht="21" customHeight="1" x14ac:dyDescent="0.25">
      <c r="A125" s="29" t="s">
        <v>31</v>
      </c>
      <c r="B125" s="11" t="s">
        <v>32</v>
      </c>
      <c r="C125" s="11"/>
      <c r="D125" s="11"/>
      <c r="E125" s="41">
        <f>E126+E138</f>
        <v>11050074.58</v>
      </c>
    </row>
    <row r="126" spans="1:7" ht="16.5" x14ac:dyDescent="0.25">
      <c r="A126" s="38" t="s">
        <v>61</v>
      </c>
      <c r="B126" s="16" t="s">
        <v>60</v>
      </c>
      <c r="C126" s="17"/>
      <c r="D126" s="16"/>
      <c r="E126" s="46">
        <f>E129+E130+E133</f>
        <v>11030074.58</v>
      </c>
    </row>
    <row r="127" spans="1:7" ht="66" x14ac:dyDescent="0.25">
      <c r="A127" s="61" t="s">
        <v>171</v>
      </c>
      <c r="B127" s="8" t="s">
        <v>60</v>
      </c>
      <c r="C127" s="8" t="s">
        <v>105</v>
      </c>
      <c r="D127" s="7"/>
      <c r="E127" s="42">
        <f>E129</f>
        <v>9473322</v>
      </c>
      <c r="G127" s="18"/>
    </row>
    <row r="128" spans="1:7" ht="33" x14ac:dyDescent="0.25">
      <c r="A128" s="33" t="s">
        <v>86</v>
      </c>
      <c r="B128" s="8" t="s">
        <v>60</v>
      </c>
      <c r="C128" s="8" t="s">
        <v>105</v>
      </c>
      <c r="D128" s="7" t="s">
        <v>78</v>
      </c>
      <c r="E128" s="42">
        <f>E129</f>
        <v>9473322</v>
      </c>
    </row>
    <row r="129" spans="1:5" ht="30.75" customHeight="1" x14ac:dyDescent="0.25">
      <c r="A129" s="33" t="s">
        <v>70</v>
      </c>
      <c r="B129" s="8" t="s">
        <v>60</v>
      </c>
      <c r="C129" s="8" t="s">
        <v>105</v>
      </c>
      <c r="D129" s="7" t="s">
        <v>69</v>
      </c>
      <c r="E129" s="42">
        <v>9473322</v>
      </c>
    </row>
    <row r="130" spans="1:5" ht="96.75" customHeight="1" x14ac:dyDescent="0.25">
      <c r="A130" s="33" t="s">
        <v>218</v>
      </c>
      <c r="B130" s="8" t="s">
        <v>60</v>
      </c>
      <c r="C130" s="8" t="s">
        <v>211</v>
      </c>
      <c r="D130" s="7"/>
      <c r="E130" s="42">
        <f>E131</f>
        <v>829000</v>
      </c>
    </row>
    <row r="131" spans="1:5" ht="30.75" customHeight="1" x14ac:dyDescent="0.25">
      <c r="A131" s="33" t="s">
        <v>86</v>
      </c>
      <c r="B131" s="8" t="s">
        <v>60</v>
      </c>
      <c r="C131" s="8" t="s">
        <v>211</v>
      </c>
      <c r="D131" s="7" t="s">
        <v>78</v>
      </c>
      <c r="E131" s="42">
        <f>E132</f>
        <v>829000</v>
      </c>
    </row>
    <row r="132" spans="1:5" ht="30.75" customHeight="1" x14ac:dyDescent="0.25">
      <c r="A132" s="33" t="s">
        <v>70</v>
      </c>
      <c r="B132" s="8" t="s">
        <v>60</v>
      </c>
      <c r="C132" s="8" t="s">
        <v>211</v>
      </c>
      <c r="D132" s="7" t="s">
        <v>69</v>
      </c>
      <c r="E132" s="42">
        <v>829000</v>
      </c>
    </row>
    <row r="133" spans="1:5" ht="33" x14ac:dyDescent="0.25">
      <c r="A133" s="30" t="s">
        <v>64</v>
      </c>
      <c r="B133" s="21" t="s">
        <v>60</v>
      </c>
      <c r="C133" s="7" t="s">
        <v>103</v>
      </c>
      <c r="D133" s="22"/>
      <c r="E133" s="42">
        <f>E136</f>
        <v>727752.58</v>
      </c>
    </row>
    <row r="134" spans="1:5" ht="18.75" customHeight="1" x14ac:dyDescent="0.25">
      <c r="A134" s="1" t="s">
        <v>223</v>
      </c>
      <c r="B134" s="8"/>
      <c r="C134" s="8" t="s">
        <v>222</v>
      </c>
      <c r="D134" s="7"/>
      <c r="E134" s="42">
        <f>E137</f>
        <v>727752.58</v>
      </c>
    </row>
    <row r="135" spans="1:5" ht="49.5" x14ac:dyDescent="0.2">
      <c r="A135" s="59" t="s">
        <v>220</v>
      </c>
      <c r="B135" s="8" t="s">
        <v>60</v>
      </c>
      <c r="C135" s="7" t="s">
        <v>221</v>
      </c>
      <c r="D135" s="7"/>
      <c r="E135" s="42">
        <f>E137</f>
        <v>727752.58</v>
      </c>
    </row>
    <row r="136" spans="1:5" ht="33" x14ac:dyDescent="0.2">
      <c r="A136" s="59" t="s">
        <v>86</v>
      </c>
      <c r="B136" s="8" t="s">
        <v>60</v>
      </c>
      <c r="C136" s="7" t="s">
        <v>221</v>
      </c>
      <c r="D136" s="7" t="s">
        <v>78</v>
      </c>
      <c r="E136" s="42">
        <f>E137</f>
        <v>727752.58</v>
      </c>
    </row>
    <row r="137" spans="1:5" ht="34.5" customHeight="1" x14ac:dyDescent="0.2">
      <c r="A137" s="59" t="s">
        <v>70</v>
      </c>
      <c r="B137" s="8" t="s">
        <v>60</v>
      </c>
      <c r="C137" s="7" t="s">
        <v>221</v>
      </c>
      <c r="D137" s="7" t="s">
        <v>69</v>
      </c>
      <c r="E137" s="42">
        <v>727752.58</v>
      </c>
    </row>
    <row r="138" spans="1:5" ht="33" x14ac:dyDescent="0.25">
      <c r="A138" s="39" t="s">
        <v>33</v>
      </c>
      <c r="B138" s="11" t="s">
        <v>34</v>
      </c>
      <c r="C138" s="11"/>
      <c r="D138" s="11"/>
      <c r="E138" s="41">
        <f>E139+E143</f>
        <v>20000</v>
      </c>
    </row>
    <row r="139" spans="1:5" ht="82.5" x14ac:dyDescent="0.2">
      <c r="A139" s="63" t="s">
        <v>169</v>
      </c>
      <c r="B139" s="8" t="s">
        <v>34</v>
      </c>
      <c r="C139" s="8" t="s">
        <v>107</v>
      </c>
      <c r="D139" s="8"/>
      <c r="E139" s="42">
        <f>E141</f>
        <v>15000</v>
      </c>
    </row>
    <row r="140" spans="1:5" ht="20.25" customHeight="1" x14ac:dyDescent="0.25">
      <c r="A140" s="34" t="s">
        <v>71</v>
      </c>
      <c r="B140" s="8" t="s">
        <v>34</v>
      </c>
      <c r="C140" s="8" t="s">
        <v>107</v>
      </c>
      <c r="D140" s="8" t="s">
        <v>77</v>
      </c>
      <c r="E140" s="42">
        <f>E141</f>
        <v>15000</v>
      </c>
    </row>
    <row r="141" spans="1:5" ht="66" x14ac:dyDescent="0.25">
      <c r="A141" s="36" t="s">
        <v>87</v>
      </c>
      <c r="B141" s="8" t="s">
        <v>34</v>
      </c>
      <c r="C141" s="8" t="s">
        <v>107</v>
      </c>
      <c r="D141" s="8" t="s">
        <v>37</v>
      </c>
      <c r="E141" s="42">
        <v>15000</v>
      </c>
    </row>
    <row r="142" spans="1:5" ht="82.5" x14ac:dyDescent="0.25">
      <c r="A142" s="31" t="s">
        <v>99</v>
      </c>
      <c r="B142" s="21" t="s">
        <v>34</v>
      </c>
      <c r="C142" s="8" t="s">
        <v>108</v>
      </c>
      <c r="D142" s="21"/>
      <c r="E142" s="42">
        <f>E144</f>
        <v>5000</v>
      </c>
    </row>
    <row r="143" spans="1:5" ht="18" customHeight="1" x14ac:dyDescent="0.25">
      <c r="A143" s="31" t="s">
        <v>71</v>
      </c>
      <c r="B143" s="21" t="s">
        <v>34</v>
      </c>
      <c r="C143" s="8" t="s">
        <v>108</v>
      </c>
      <c r="D143" s="21" t="s">
        <v>77</v>
      </c>
      <c r="E143" s="42">
        <f>E144</f>
        <v>5000</v>
      </c>
    </row>
    <row r="144" spans="1:5" ht="66" customHeight="1" x14ac:dyDescent="0.25">
      <c r="A144" s="31" t="s">
        <v>87</v>
      </c>
      <c r="B144" s="21" t="s">
        <v>34</v>
      </c>
      <c r="C144" s="8" t="s">
        <v>108</v>
      </c>
      <c r="D144" s="21" t="s">
        <v>37</v>
      </c>
      <c r="E144" s="42">
        <v>5000</v>
      </c>
    </row>
    <row r="145" spans="1:7" ht="16.5" x14ac:dyDescent="0.25">
      <c r="A145" s="29" t="s">
        <v>35</v>
      </c>
      <c r="B145" s="11" t="s">
        <v>36</v>
      </c>
      <c r="C145" s="11"/>
      <c r="D145" s="11"/>
      <c r="E145" s="41">
        <f>E146+E157+E172</f>
        <v>39012421.719999999</v>
      </c>
    </row>
    <row r="146" spans="1:7" ht="16.5" x14ac:dyDescent="0.2">
      <c r="A146" s="56" t="s">
        <v>151</v>
      </c>
      <c r="B146" s="11" t="s">
        <v>153</v>
      </c>
      <c r="C146" s="11"/>
      <c r="D146" s="11"/>
      <c r="E146" s="41">
        <f>E152+E147</f>
        <v>2259688</v>
      </c>
    </row>
    <row r="147" spans="1:7" ht="82.5" x14ac:dyDescent="0.25">
      <c r="A147" s="34" t="s">
        <v>174</v>
      </c>
      <c r="B147" s="8" t="s">
        <v>153</v>
      </c>
      <c r="C147" s="8" t="s">
        <v>109</v>
      </c>
      <c r="D147" s="11"/>
      <c r="E147" s="42">
        <f>E150+E149</f>
        <v>940000</v>
      </c>
    </row>
    <row r="148" spans="1:7" ht="33" x14ac:dyDescent="0.25">
      <c r="A148" s="40" t="s">
        <v>86</v>
      </c>
      <c r="B148" s="8" t="s">
        <v>153</v>
      </c>
      <c r="C148" s="8" t="s">
        <v>109</v>
      </c>
      <c r="D148" s="7" t="s">
        <v>78</v>
      </c>
      <c r="E148" s="42">
        <f>E149</f>
        <v>380000</v>
      </c>
    </row>
    <row r="149" spans="1:7" ht="30.75" customHeight="1" x14ac:dyDescent="0.25">
      <c r="A149" s="33" t="s">
        <v>70</v>
      </c>
      <c r="B149" s="8" t="s">
        <v>153</v>
      </c>
      <c r="C149" s="8" t="s">
        <v>109</v>
      </c>
      <c r="D149" s="7" t="s">
        <v>69</v>
      </c>
      <c r="E149" s="42">
        <v>380000</v>
      </c>
    </row>
    <row r="150" spans="1:7" ht="16.5" x14ac:dyDescent="0.2">
      <c r="A150" s="80" t="s">
        <v>71</v>
      </c>
      <c r="B150" s="8" t="s">
        <v>153</v>
      </c>
      <c r="C150" s="8" t="s">
        <v>109</v>
      </c>
      <c r="D150" s="8" t="s">
        <v>77</v>
      </c>
      <c r="E150" s="42">
        <f>E151</f>
        <v>560000</v>
      </c>
    </row>
    <row r="151" spans="1:7" ht="69.75" customHeight="1" x14ac:dyDescent="0.2">
      <c r="A151" s="75" t="s">
        <v>87</v>
      </c>
      <c r="B151" s="8" t="s">
        <v>153</v>
      </c>
      <c r="C151" s="8" t="s">
        <v>109</v>
      </c>
      <c r="D151" s="8" t="s">
        <v>37</v>
      </c>
      <c r="E151" s="42">
        <v>560000</v>
      </c>
    </row>
    <row r="152" spans="1:7" ht="33" x14ac:dyDescent="0.2">
      <c r="A152" s="57" t="s">
        <v>64</v>
      </c>
      <c r="B152" s="8" t="s">
        <v>153</v>
      </c>
      <c r="C152" s="8" t="s">
        <v>103</v>
      </c>
      <c r="D152" s="11"/>
      <c r="E152" s="42">
        <f>E153</f>
        <v>1319688</v>
      </c>
    </row>
    <row r="153" spans="1:7" ht="16.5" x14ac:dyDescent="0.2">
      <c r="A153" s="57" t="s">
        <v>152</v>
      </c>
      <c r="B153" s="8" t="s">
        <v>153</v>
      </c>
      <c r="C153" s="8" t="s">
        <v>154</v>
      </c>
      <c r="D153" s="11"/>
      <c r="E153" s="42">
        <f>E154</f>
        <v>1319688</v>
      </c>
    </row>
    <row r="154" spans="1:7" ht="33" x14ac:dyDescent="0.25">
      <c r="A154" s="58" t="s">
        <v>156</v>
      </c>
      <c r="B154" s="8" t="s">
        <v>153</v>
      </c>
      <c r="C154" s="8" t="s">
        <v>155</v>
      </c>
      <c r="D154" s="11"/>
      <c r="E154" s="42">
        <f>E155</f>
        <v>1319688</v>
      </c>
    </row>
    <row r="155" spans="1:7" ht="33" x14ac:dyDescent="0.2">
      <c r="A155" s="59" t="s">
        <v>86</v>
      </c>
      <c r="B155" s="8" t="s">
        <v>153</v>
      </c>
      <c r="C155" s="8" t="s">
        <v>155</v>
      </c>
      <c r="D155" s="8" t="s">
        <v>78</v>
      </c>
      <c r="E155" s="42">
        <f>E156</f>
        <v>1319688</v>
      </c>
    </row>
    <row r="156" spans="1:7" ht="38.25" customHeight="1" x14ac:dyDescent="0.2">
      <c r="A156" s="48" t="s">
        <v>70</v>
      </c>
      <c r="B156" s="8" t="s">
        <v>153</v>
      </c>
      <c r="C156" s="8" t="s">
        <v>155</v>
      </c>
      <c r="D156" s="8" t="s">
        <v>69</v>
      </c>
      <c r="E156" s="42">
        <v>1319688</v>
      </c>
    </row>
    <row r="157" spans="1:7" ht="16.5" x14ac:dyDescent="0.25">
      <c r="A157" s="29" t="s">
        <v>38</v>
      </c>
      <c r="B157" s="11" t="s">
        <v>39</v>
      </c>
      <c r="C157" s="11"/>
      <c r="D157" s="11"/>
      <c r="E157" s="41">
        <f>E158+E161+E164</f>
        <v>12085141.42</v>
      </c>
    </row>
    <row r="158" spans="1:7" ht="84.75" customHeight="1" x14ac:dyDescent="0.2">
      <c r="A158" s="63" t="s">
        <v>176</v>
      </c>
      <c r="B158" s="8" t="s">
        <v>39</v>
      </c>
      <c r="C158" s="8" t="s">
        <v>110</v>
      </c>
      <c r="D158" s="8"/>
      <c r="E158" s="42">
        <f>E160</f>
        <v>5186271.42</v>
      </c>
      <c r="F158" s="60"/>
    </row>
    <row r="159" spans="1:7" ht="35.25" customHeight="1" x14ac:dyDescent="0.25">
      <c r="A159" s="33" t="s">
        <v>86</v>
      </c>
      <c r="B159" s="8" t="s">
        <v>39</v>
      </c>
      <c r="C159" s="8" t="s">
        <v>110</v>
      </c>
      <c r="D159" s="8" t="s">
        <v>78</v>
      </c>
      <c r="E159" s="42">
        <f>E160</f>
        <v>5186271.42</v>
      </c>
    </row>
    <row r="160" spans="1:7" ht="35.25" customHeight="1" x14ac:dyDescent="0.25">
      <c r="A160" s="33" t="s">
        <v>70</v>
      </c>
      <c r="B160" s="8" t="s">
        <v>39</v>
      </c>
      <c r="C160" s="8" t="s">
        <v>110</v>
      </c>
      <c r="D160" s="8" t="s">
        <v>69</v>
      </c>
      <c r="E160" s="42">
        <v>5186271.42</v>
      </c>
      <c r="G160" s="60"/>
    </row>
    <row r="161" spans="1:7" ht="81.75" customHeight="1" x14ac:dyDescent="0.25">
      <c r="A161" s="34" t="s">
        <v>174</v>
      </c>
      <c r="B161" s="8" t="s">
        <v>39</v>
      </c>
      <c r="C161" s="8" t="s">
        <v>109</v>
      </c>
      <c r="D161" s="7"/>
      <c r="E161" s="42">
        <f>E162</f>
        <v>973608</v>
      </c>
    </row>
    <row r="162" spans="1:7" ht="33" x14ac:dyDescent="0.25">
      <c r="A162" s="40" t="s">
        <v>86</v>
      </c>
      <c r="B162" s="8" t="s">
        <v>39</v>
      </c>
      <c r="C162" s="8" t="s">
        <v>109</v>
      </c>
      <c r="D162" s="7" t="s">
        <v>78</v>
      </c>
      <c r="E162" s="42">
        <f>E163</f>
        <v>973608</v>
      </c>
    </row>
    <row r="163" spans="1:7" ht="38.25" customHeight="1" x14ac:dyDescent="0.25">
      <c r="A163" s="33" t="s">
        <v>70</v>
      </c>
      <c r="B163" s="8" t="s">
        <v>39</v>
      </c>
      <c r="C163" s="8" t="s">
        <v>109</v>
      </c>
      <c r="D163" s="7" t="s">
        <v>69</v>
      </c>
      <c r="E163" s="42">
        <v>973608</v>
      </c>
    </row>
    <row r="164" spans="1:7" ht="33" x14ac:dyDescent="0.25">
      <c r="A164" s="30" t="s">
        <v>64</v>
      </c>
      <c r="B164" s="8" t="s">
        <v>39</v>
      </c>
      <c r="C164" s="7" t="s">
        <v>103</v>
      </c>
      <c r="D164" s="8"/>
      <c r="E164" s="42">
        <f>E165</f>
        <v>5925262</v>
      </c>
      <c r="F164" s="25"/>
    </row>
    <row r="165" spans="1:7" ht="16.5" x14ac:dyDescent="0.25">
      <c r="A165" s="33" t="s">
        <v>40</v>
      </c>
      <c r="B165" s="8" t="s">
        <v>39</v>
      </c>
      <c r="C165" s="8" t="s">
        <v>113</v>
      </c>
      <c r="D165" s="8"/>
      <c r="E165" s="42">
        <f>E166+E169</f>
        <v>5925262</v>
      </c>
      <c r="F165" s="25"/>
    </row>
    <row r="166" spans="1:7" ht="16.5" customHeight="1" x14ac:dyDescent="0.25">
      <c r="A166" s="34" t="s">
        <v>91</v>
      </c>
      <c r="B166" s="8" t="s">
        <v>39</v>
      </c>
      <c r="C166" s="8" t="s">
        <v>114</v>
      </c>
      <c r="D166" s="8"/>
      <c r="E166" s="42">
        <f>E168</f>
        <v>5495602</v>
      </c>
      <c r="F166" s="25"/>
    </row>
    <row r="167" spans="1:7" ht="16.5" x14ac:dyDescent="0.25">
      <c r="A167" s="34" t="s">
        <v>71</v>
      </c>
      <c r="B167" s="8" t="s">
        <v>39</v>
      </c>
      <c r="C167" s="8" t="s">
        <v>114</v>
      </c>
      <c r="D167" s="8" t="s">
        <v>77</v>
      </c>
      <c r="E167" s="42">
        <f>E168</f>
        <v>5495602</v>
      </c>
      <c r="F167" s="25"/>
    </row>
    <row r="168" spans="1:7" ht="66" x14ac:dyDescent="0.25">
      <c r="A168" s="36" t="s">
        <v>87</v>
      </c>
      <c r="B168" s="8" t="s">
        <v>39</v>
      </c>
      <c r="C168" s="8" t="s">
        <v>114</v>
      </c>
      <c r="D168" s="8" t="s">
        <v>37</v>
      </c>
      <c r="E168" s="42">
        <v>5495602</v>
      </c>
      <c r="F168" s="25"/>
    </row>
    <row r="169" spans="1:7" ht="49.5" customHeight="1" x14ac:dyDescent="0.25">
      <c r="A169" s="34" t="s">
        <v>131</v>
      </c>
      <c r="B169" s="8" t="s">
        <v>39</v>
      </c>
      <c r="C169" s="8" t="s">
        <v>132</v>
      </c>
      <c r="D169" s="8"/>
      <c r="E169" s="42">
        <f>E170</f>
        <v>429660</v>
      </c>
      <c r="F169" s="25"/>
    </row>
    <row r="170" spans="1:7" ht="18.75" customHeight="1" x14ac:dyDescent="0.2">
      <c r="A170" s="27" t="s">
        <v>71</v>
      </c>
      <c r="B170" s="8" t="s">
        <v>39</v>
      </c>
      <c r="C170" s="8" t="s">
        <v>132</v>
      </c>
      <c r="D170" s="8" t="s">
        <v>77</v>
      </c>
      <c r="E170" s="42">
        <f>E171</f>
        <v>429660</v>
      </c>
      <c r="F170" s="25"/>
    </row>
    <row r="171" spans="1:7" ht="66.75" customHeight="1" x14ac:dyDescent="0.25">
      <c r="A171" s="36" t="s">
        <v>87</v>
      </c>
      <c r="B171" s="8" t="s">
        <v>39</v>
      </c>
      <c r="C171" s="8" t="s">
        <v>132</v>
      </c>
      <c r="D171" s="8" t="s">
        <v>37</v>
      </c>
      <c r="E171" s="42">
        <v>429660</v>
      </c>
      <c r="F171" s="25"/>
    </row>
    <row r="172" spans="1:7" ht="18" customHeight="1" x14ac:dyDescent="0.25">
      <c r="A172" s="39" t="s">
        <v>41</v>
      </c>
      <c r="B172" s="11" t="s">
        <v>42</v>
      </c>
      <c r="C172" s="11"/>
      <c r="D172" s="11"/>
      <c r="E172" s="41">
        <f>E173+E176+E194</f>
        <v>24667592.300000001</v>
      </c>
    </row>
    <row r="173" spans="1:7" ht="86.25" customHeight="1" x14ac:dyDescent="0.2">
      <c r="A173" s="63" t="s">
        <v>176</v>
      </c>
      <c r="B173" s="8" t="s">
        <v>42</v>
      </c>
      <c r="C173" s="8" t="s">
        <v>110</v>
      </c>
      <c r="D173" s="7"/>
      <c r="E173" s="42">
        <f>E174</f>
        <v>1212265.25</v>
      </c>
    </row>
    <row r="174" spans="1:7" ht="33" customHeight="1" x14ac:dyDescent="0.25">
      <c r="A174" s="40" t="s">
        <v>86</v>
      </c>
      <c r="B174" s="8" t="s">
        <v>42</v>
      </c>
      <c r="C174" s="8" t="s">
        <v>110</v>
      </c>
      <c r="D174" s="7" t="s">
        <v>78</v>
      </c>
      <c r="E174" s="42">
        <f>E175</f>
        <v>1212265.25</v>
      </c>
    </row>
    <row r="175" spans="1:7" ht="32.25" customHeight="1" x14ac:dyDescent="0.25">
      <c r="A175" s="33" t="s">
        <v>70</v>
      </c>
      <c r="B175" s="8" t="s">
        <v>42</v>
      </c>
      <c r="C175" s="8" t="s">
        <v>110</v>
      </c>
      <c r="D175" s="7" t="s">
        <v>69</v>
      </c>
      <c r="E175" s="42">
        <v>1212265.25</v>
      </c>
      <c r="G175" s="60"/>
    </row>
    <row r="176" spans="1:7" ht="50.25" customHeight="1" x14ac:dyDescent="0.25">
      <c r="A176" s="33" t="s">
        <v>203</v>
      </c>
      <c r="B176" s="8" t="s">
        <v>42</v>
      </c>
      <c r="C176" s="8" t="s">
        <v>198</v>
      </c>
      <c r="D176" s="7"/>
      <c r="E176" s="42">
        <f>E177+E184</f>
        <v>11981749.050000001</v>
      </c>
    </row>
    <row r="177" spans="1:7" ht="34.5" customHeight="1" x14ac:dyDescent="0.25">
      <c r="A177" s="83" t="s">
        <v>209</v>
      </c>
      <c r="B177" s="8" t="s">
        <v>42</v>
      </c>
      <c r="C177" s="8" t="s">
        <v>199</v>
      </c>
      <c r="D177" s="7"/>
      <c r="E177" s="42">
        <f>E178+E181</f>
        <v>3627146.05</v>
      </c>
    </row>
    <row r="178" spans="1:7" ht="67.5" customHeight="1" x14ac:dyDescent="0.25">
      <c r="A178" s="83" t="s">
        <v>197</v>
      </c>
      <c r="B178" s="8" t="s">
        <v>42</v>
      </c>
      <c r="C178" s="8" t="s">
        <v>208</v>
      </c>
      <c r="D178" s="7"/>
      <c r="E178" s="42">
        <f>E179</f>
        <v>3554603.05</v>
      </c>
    </row>
    <row r="179" spans="1:7" ht="36" customHeight="1" x14ac:dyDescent="0.25">
      <c r="A179" s="40" t="s">
        <v>86</v>
      </c>
      <c r="B179" s="20" t="s">
        <v>42</v>
      </c>
      <c r="C179" s="8" t="s">
        <v>208</v>
      </c>
      <c r="D179" s="7" t="s">
        <v>78</v>
      </c>
      <c r="E179" s="42">
        <f>E180</f>
        <v>3554603.05</v>
      </c>
    </row>
    <row r="180" spans="1:7" ht="31.5" customHeight="1" x14ac:dyDescent="0.25">
      <c r="A180" s="33" t="s">
        <v>70</v>
      </c>
      <c r="B180" s="20" t="s">
        <v>42</v>
      </c>
      <c r="C180" s="8" t="s">
        <v>208</v>
      </c>
      <c r="D180" s="7" t="s">
        <v>69</v>
      </c>
      <c r="E180" s="42">
        <v>3554603.05</v>
      </c>
    </row>
    <row r="181" spans="1:7" ht="67.5" customHeight="1" x14ac:dyDescent="0.25">
      <c r="A181" s="83" t="s">
        <v>206</v>
      </c>
      <c r="B181" s="8" t="s">
        <v>42</v>
      </c>
      <c r="C181" s="8" t="s">
        <v>204</v>
      </c>
      <c r="D181" s="7"/>
      <c r="E181" s="42">
        <f>E182</f>
        <v>72543</v>
      </c>
    </row>
    <row r="182" spans="1:7" ht="35.25" customHeight="1" x14ac:dyDescent="0.25">
      <c r="A182" s="40" t="s">
        <v>86</v>
      </c>
      <c r="B182" s="8" t="s">
        <v>42</v>
      </c>
      <c r="C182" s="8" t="s">
        <v>204</v>
      </c>
      <c r="D182" s="7" t="s">
        <v>78</v>
      </c>
      <c r="E182" s="42">
        <f>E183</f>
        <v>72543</v>
      </c>
    </row>
    <row r="183" spans="1:7" ht="32.25" customHeight="1" x14ac:dyDescent="0.25">
      <c r="A183" s="33" t="s">
        <v>70</v>
      </c>
      <c r="B183" s="8" t="s">
        <v>42</v>
      </c>
      <c r="C183" s="8" t="s">
        <v>204</v>
      </c>
      <c r="D183" s="7" t="s">
        <v>69</v>
      </c>
      <c r="E183" s="42">
        <v>72543</v>
      </c>
    </row>
    <row r="184" spans="1:7" ht="49.5" customHeight="1" x14ac:dyDescent="0.25">
      <c r="A184" s="83" t="s">
        <v>210</v>
      </c>
      <c r="B184" s="8" t="s">
        <v>42</v>
      </c>
      <c r="C184" s="8" t="s">
        <v>200</v>
      </c>
      <c r="D184" s="7"/>
      <c r="E184" s="42">
        <f>E188+E191+E185</f>
        <v>8354603</v>
      </c>
    </row>
    <row r="185" spans="1:7" ht="31.5" customHeight="1" x14ac:dyDescent="0.25">
      <c r="A185" s="88" t="s">
        <v>217</v>
      </c>
      <c r="B185" s="8" t="s">
        <v>42</v>
      </c>
      <c r="C185" s="8" t="s">
        <v>215</v>
      </c>
      <c r="D185" s="7"/>
      <c r="E185" s="42">
        <f>E187</f>
        <v>5446317.1900000004</v>
      </c>
    </row>
    <row r="186" spans="1:7" ht="33" customHeight="1" x14ac:dyDescent="0.25">
      <c r="A186" s="40" t="s">
        <v>86</v>
      </c>
      <c r="B186" s="8" t="s">
        <v>42</v>
      </c>
      <c r="C186" s="8" t="s">
        <v>215</v>
      </c>
      <c r="D186" s="7" t="s">
        <v>69</v>
      </c>
      <c r="E186" s="42">
        <f>E187</f>
        <v>5446317.1900000004</v>
      </c>
      <c r="G186" s="60"/>
    </row>
    <row r="187" spans="1:7" ht="36" customHeight="1" x14ac:dyDescent="0.25">
      <c r="A187" s="33" t="s">
        <v>70</v>
      </c>
      <c r="B187" s="8" t="s">
        <v>42</v>
      </c>
      <c r="C187" s="8" t="s">
        <v>215</v>
      </c>
      <c r="D187" s="7" t="s">
        <v>216</v>
      </c>
      <c r="E187" s="42">
        <v>5446317.1900000004</v>
      </c>
    </row>
    <row r="188" spans="1:7" ht="66" customHeight="1" x14ac:dyDescent="0.25">
      <c r="A188" s="83" t="s">
        <v>197</v>
      </c>
      <c r="B188" s="8" t="s">
        <v>42</v>
      </c>
      <c r="C188" s="8" t="s">
        <v>207</v>
      </c>
      <c r="D188" s="7"/>
      <c r="E188" s="42">
        <f>E189</f>
        <v>2850119.81</v>
      </c>
    </row>
    <row r="189" spans="1:7" ht="33" x14ac:dyDescent="0.25">
      <c r="A189" s="40" t="s">
        <v>86</v>
      </c>
      <c r="B189" s="20" t="s">
        <v>42</v>
      </c>
      <c r="C189" s="8" t="s">
        <v>207</v>
      </c>
      <c r="D189" s="7" t="s">
        <v>78</v>
      </c>
      <c r="E189" s="42">
        <f>E190</f>
        <v>2850119.81</v>
      </c>
    </row>
    <row r="190" spans="1:7" ht="35.25" customHeight="1" x14ac:dyDescent="0.25">
      <c r="A190" s="33" t="s">
        <v>70</v>
      </c>
      <c r="B190" s="20" t="s">
        <v>42</v>
      </c>
      <c r="C190" s="8" t="s">
        <v>207</v>
      </c>
      <c r="D190" s="7" t="s">
        <v>69</v>
      </c>
      <c r="E190" s="42">
        <v>2850119.81</v>
      </c>
    </row>
    <row r="191" spans="1:7" ht="48" customHeight="1" x14ac:dyDescent="0.25">
      <c r="A191" s="83" t="s">
        <v>206</v>
      </c>
      <c r="B191" s="8" t="s">
        <v>42</v>
      </c>
      <c r="C191" s="8" t="s">
        <v>205</v>
      </c>
      <c r="D191" s="7"/>
      <c r="E191" s="42">
        <f>E192</f>
        <v>58166</v>
      </c>
    </row>
    <row r="192" spans="1:7" ht="35.25" customHeight="1" x14ac:dyDescent="0.25">
      <c r="A192" s="40" t="s">
        <v>86</v>
      </c>
      <c r="B192" s="8" t="s">
        <v>42</v>
      </c>
      <c r="C192" s="8" t="s">
        <v>205</v>
      </c>
      <c r="D192" s="7" t="s">
        <v>78</v>
      </c>
      <c r="E192" s="42">
        <f>E193</f>
        <v>58166</v>
      </c>
    </row>
    <row r="193" spans="1:5" ht="33.75" customHeight="1" x14ac:dyDescent="0.25">
      <c r="A193" s="33" t="s">
        <v>70</v>
      </c>
      <c r="B193" s="8" t="s">
        <v>42</v>
      </c>
      <c r="C193" s="8" t="s">
        <v>205</v>
      </c>
      <c r="D193" s="7" t="s">
        <v>69</v>
      </c>
      <c r="E193" s="42">
        <v>58166</v>
      </c>
    </row>
    <row r="194" spans="1:5" ht="35.25" customHeight="1" x14ac:dyDescent="0.25">
      <c r="A194" s="30" t="s">
        <v>64</v>
      </c>
      <c r="B194" s="8" t="s">
        <v>42</v>
      </c>
      <c r="C194" s="8" t="s">
        <v>103</v>
      </c>
      <c r="D194" s="8"/>
      <c r="E194" s="42">
        <f>E195</f>
        <v>11473578</v>
      </c>
    </row>
    <row r="195" spans="1:5" ht="17.25" customHeight="1" x14ac:dyDescent="0.25">
      <c r="A195" s="34" t="s">
        <v>73</v>
      </c>
      <c r="B195" s="8" t="s">
        <v>42</v>
      </c>
      <c r="C195" s="8" t="s">
        <v>115</v>
      </c>
      <c r="D195" s="8"/>
      <c r="E195" s="42">
        <f>E196+E199+E202+E205</f>
        <v>11473578</v>
      </c>
    </row>
    <row r="196" spans="1:5" ht="17.25" customHeight="1" x14ac:dyDescent="0.25">
      <c r="A196" s="31" t="s">
        <v>43</v>
      </c>
      <c r="B196" s="21" t="s">
        <v>42</v>
      </c>
      <c r="C196" s="21" t="s">
        <v>116</v>
      </c>
      <c r="D196" s="21"/>
      <c r="E196" s="42">
        <f>E197</f>
        <v>4861436</v>
      </c>
    </row>
    <row r="197" spans="1:5" ht="30.75" customHeight="1" x14ac:dyDescent="0.25">
      <c r="A197" s="40" t="s">
        <v>86</v>
      </c>
      <c r="B197" s="21" t="s">
        <v>42</v>
      </c>
      <c r="C197" s="21" t="s">
        <v>116</v>
      </c>
      <c r="D197" s="21" t="s">
        <v>78</v>
      </c>
      <c r="E197" s="42">
        <f>E198</f>
        <v>4861436</v>
      </c>
    </row>
    <row r="198" spans="1:5" ht="35.25" customHeight="1" x14ac:dyDescent="0.25">
      <c r="A198" s="40" t="s">
        <v>70</v>
      </c>
      <c r="B198" s="21" t="s">
        <v>42</v>
      </c>
      <c r="C198" s="21" t="s">
        <v>116</v>
      </c>
      <c r="D198" s="21" t="s">
        <v>69</v>
      </c>
      <c r="E198" s="42">
        <v>4861436</v>
      </c>
    </row>
    <row r="199" spans="1:5" ht="17.25" customHeight="1" x14ac:dyDescent="0.25">
      <c r="A199" s="31" t="s">
        <v>44</v>
      </c>
      <c r="B199" s="21" t="s">
        <v>42</v>
      </c>
      <c r="C199" s="21" t="s">
        <v>117</v>
      </c>
      <c r="D199" s="21"/>
      <c r="E199" s="42">
        <f>E201</f>
        <v>1002494</v>
      </c>
    </row>
    <row r="200" spans="1:5" ht="33" x14ac:dyDescent="0.25">
      <c r="A200" s="40" t="s">
        <v>86</v>
      </c>
      <c r="B200" s="21" t="s">
        <v>42</v>
      </c>
      <c r="C200" s="21" t="s">
        <v>117</v>
      </c>
      <c r="D200" s="21" t="s">
        <v>78</v>
      </c>
      <c r="E200" s="42">
        <f>E201</f>
        <v>1002494</v>
      </c>
    </row>
    <row r="201" spans="1:5" ht="31.5" customHeight="1" x14ac:dyDescent="0.25">
      <c r="A201" s="40" t="s">
        <v>70</v>
      </c>
      <c r="B201" s="21" t="s">
        <v>42</v>
      </c>
      <c r="C201" s="21" t="s">
        <v>117</v>
      </c>
      <c r="D201" s="21" t="s">
        <v>69</v>
      </c>
      <c r="E201" s="42">
        <v>1002494</v>
      </c>
    </row>
    <row r="202" spans="1:5" ht="18" customHeight="1" x14ac:dyDescent="0.25">
      <c r="A202" s="31" t="s">
        <v>45</v>
      </c>
      <c r="B202" s="21" t="s">
        <v>42</v>
      </c>
      <c r="C202" s="21" t="s">
        <v>118</v>
      </c>
      <c r="D202" s="21"/>
      <c r="E202" s="42">
        <f>E203</f>
        <v>841922</v>
      </c>
    </row>
    <row r="203" spans="1:5" ht="35.25" customHeight="1" x14ac:dyDescent="0.25">
      <c r="A203" s="40" t="s">
        <v>86</v>
      </c>
      <c r="B203" s="21" t="s">
        <v>42</v>
      </c>
      <c r="C203" s="21" t="s">
        <v>118</v>
      </c>
      <c r="D203" s="21" t="s">
        <v>78</v>
      </c>
      <c r="E203" s="42">
        <f>E204</f>
        <v>841922</v>
      </c>
    </row>
    <row r="204" spans="1:5" ht="35.25" customHeight="1" x14ac:dyDescent="0.25">
      <c r="A204" s="33" t="s">
        <v>70</v>
      </c>
      <c r="B204" s="8" t="s">
        <v>42</v>
      </c>
      <c r="C204" s="21" t="s">
        <v>118</v>
      </c>
      <c r="D204" s="9" t="s">
        <v>69</v>
      </c>
      <c r="E204" s="42">
        <v>841922</v>
      </c>
    </row>
    <row r="205" spans="1:5" ht="33" x14ac:dyDescent="0.25">
      <c r="A205" s="31" t="s">
        <v>74</v>
      </c>
      <c r="B205" s="21" t="s">
        <v>42</v>
      </c>
      <c r="C205" s="21" t="s">
        <v>119</v>
      </c>
      <c r="D205" s="21"/>
      <c r="E205" s="42">
        <f>E206</f>
        <v>4767726</v>
      </c>
    </row>
    <row r="206" spans="1:5" ht="33" x14ac:dyDescent="0.25">
      <c r="A206" s="33" t="s">
        <v>86</v>
      </c>
      <c r="B206" s="8" t="s">
        <v>42</v>
      </c>
      <c r="C206" s="21" t="s">
        <v>119</v>
      </c>
      <c r="D206" s="8" t="s">
        <v>78</v>
      </c>
      <c r="E206" s="42">
        <f>E207</f>
        <v>4767726</v>
      </c>
    </row>
    <row r="207" spans="1:5" ht="16.5" customHeight="1" x14ac:dyDescent="0.25">
      <c r="A207" s="33" t="s">
        <v>70</v>
      </c>
      <c r="B207" s="8" t="s">
        <v>42</v>
      </c>
      <c r="C207" s="21" t="s">
        <v>119</v>
      </c>
      <c r="D207" s="8" t="s">
        <v>69</v>
      </c>
      <c r="E207" s="42">
        <v>4767726</v>
      </c>
    </row>
    <row r="208" spans="1:5" ht="21" customHeight="1" x14ac:dyDescent="0.25">
      <c r="A208" s="29" t="s">
        <v>92</v>
      </c>
      <c r="B208" s="12" t="s">
        <v>46</v>
      </c>
      <c r="C208" s="11"/>
      <c r="D208" s="11"/>
      <c r="E208" s="41">
        <f>E209</f>
        <v>20619048.920000002</v>
      </c>
    </row>
    <row r="209" spans="1:5" ht="16.5" x14ac:dyDescent="0.25">
      <c r="A209" s="39" t="s">
        <v>47</v>
      </c>
      <c r="B209" s="12" t="s">
        <v>48</v>
      </c>
      <c r="C209" s="11"/>
      <c r="D209" s="11"/>
      <c r="E209" s="41">
        <f>E210+E217+E213</f>
        <v>20619048.920000002</v>
      </c>
    </row>
    <row r="210" spans="1:5" ht="66" x14ac:dyDescent="0.25">
      <c r="A210" s="30" t="s">
        <v>100</v>
      </c>
      <c r="B210" s="13" t="s">
        <v>48</v>
      </c>
      <c r="C210" s="8" t="s">
        <v>120</v>
      </c>
      <c r="D210" s="8"/>
      <c r="E210" s="42">
        <f>E211</f>
        <v>1674686.92</v>
      </c>
    </row>
    <row r="211" spans="1:5" ht="37.5" customHeight="1" x14ac:dyDescent="0.25">
      <c r="A211" s="31" t="s">
        <v>98</v>
      </c>
      <c r="B211" s="13" t="s">
        <v>48</v>
      </c>
      <c r="C211" s="8" t="s">
        <v>120</v>
      </c>
      <c r="D211" s="8" t="s">
        <v>88</v>
      </c>
      <c r="E211" s="42">
        <f>E212</f>
        <v>1674686.92</v>
      </c>
    </row>
    <row r="212" spans="1:5" ht="16.5" x14ac:dyDescent="0.25">
      <c r="A212" s="31" t="s">
        <v>90</v>
      </c>
      <c r="B212" s="13" t="s">
        <v>48</v>
      </c>
      <c r="C212" s="8" t="s">
        <v>120</v>
      </c>
      <c r="D212" s="8" t="s">
        <v>89</v>
      </c>
      <c r="E212" s="42">
        <v>1674686.92</v>
      </c>
    </row>
    <row r="213" spans="1:5" ht="33" x14ac:dyDescent="0.25">
      <c r="A213" s="33" t="s">
        <v>72</v>
      </c>
      <c r="B213" s="20" t="s">
        <v>48</v>
      </c>
      <c r="C213" s="21" t="s">
        <v>125</v>
      </c>
      <c r="D213" s="8"/>
      <c r="E213" s="42">
        <f>E214</f>
        <v>2658000</v>
      </c>
    </row>
    <row r="214" spans="1:5" ht="33" x14ac:dyDescent="0.25">
      <c r="A214" s="33" t="s">
        <v>102</v>
      </c>
      <c r="B214" s="20" t="s">
        <v>48</v>
      </c>
      <c r="C214" s="21" t="s">
        <v>128</v>
      </c>
      <c r="D214" s="8"/>
      <c r="E214" s="42">
        <f>E215</f>
        <v>2658000</v>
      </c>
    </row>
    <row r="215" spans="1:5" ht="49.5" customHeight="1" x14ac:dyDescent="0.25">
      <c r="A215" s="31" t="s">
        <v>353</v>
      </c>
      <c r="B215" s="13" t="s">
        <v>48</v>
      </c>
      <c r="C215" s="8" t="s">
        <v>352</v>
      </c>
      <c r="D215" s="8" t="s">
        <v>88</v>
      </c>
      <c r="E215" s="42">
        <f>E216</f>
        <v>2658000</v>
      </c>
    </row>
    <row r="216" spans="1:5" ht="16.5" x14ac:dyDescent="0.25">
      <c r="A216" s="31" t="s">
        <v>90</v>
      </c>
      <c r="B216" s="13" t="s">
        <v>48</v>
      </c>
      <c r="C216" s="8" t="s">
        <v>352</v>
      </c>
      <c r="D216" s="8" t="s">
        <v>89</v>
      </c>
      <c r="E216" s="42">
        <v>2658000</v>
      </c>
    </row>
    <row r="217" spans="1:5" ht="33" x14ac:dyDescent="0.25">
      <c r="A217" s="30" t="s">
        <v>64</v>
      </c>
      <c r="B217" s="13" t="s">
        <v>48</v>
      </c>
      <c r="C217" s="8" t="s">
        <v>103</v>
      </c>
      <c r="D217" s="8"/>
      <c r="E217" s="42">
        <f>E218</f>
        <v>16286362</v>
      </c>
    </row>
    <row r="218" spans="1:5" ht="33" x14ac:dyDescent="0.25">
      <c r="A218" s="30" t="s">
        <v>93</v>
      </c>
      <c r="B218" s="13" t="s">
        <v>48</v>
      </c>
      <c r="C218" s="8" t="s">
        <v>121</v>
      </c>
      <c r="D218" s="8"/>
      <c r="E218" s="42">
        <f>E219+E222+E227</f>
        <v>16286362</v>
      </c>
    </row>
    <row r="219" spans="1:5" ht="16.5" x14ac:dyDescent="0.25">
      <c r="A219" s="35" t="s">
        <v>95</v>
      </c>
      <c r="B219" s="12" t="s">
        <v>48</v>
      </c>
      <c r="C219" s="11" t="s">
        <v>122</v>
      </c>
      <c r="D219" s="11"/>
      <c r="E219" s="41">
        <f>E220</f>
        <v>11326377.449999999</v>
      </c>
    </row>
    <row r="220" spans="1:5" ht="33" x14ac:dyDescent="0.25">
      <c r="A220" s="31" t="s">
        <v>98</v>
      </c>
      <c r="B220" s="13" t="s">
        <v>48</v>
      </c>
      <c r="C220" s="8" t="s">
        <v>122</v>
      </c>
      <c r="D220" s="8" t="s">
        <v>88</v>
      </c>
      <c r="E220" s="42">
        <f>E221</f>
        <v>11326377.449999999</v>
      </c>
    </row>
    <row r="221" spans="1:5" ht="16.5" x14ac:dyDescent="0.25">
      <c r="A221" s="31" t="s">
        <v>90</v>
      </c>
      <c r="B221" s="13" t="s">
        <v>48</v>
      </c>
      <c r="C221" s="8" t="s">
        <v>122</v>
      </c>
      <c r="D221" s="8" t="s">
        <v>89</v>
      </c>
      <c r="E221" s="42">
        <v>11326377.449999999</v>
      </c>
    </row>
    <row r="222" spans="1:5" ht="16.5" x14ac:dyDescent="0.25">
      <c r="A222" s="39" t="s">
        <v>49</v>
      </c>
      <c r="B222" s="12" t="s">
        <v>48</v>
      </c>
      <c r="C222" s="11" t="s">
        <v>123</v>
      </c>
      <c r="D222" s="12"/>
      <c r="E222" s="41">
        <f>E223</f>
        <v>4341834.5</v>
      </c>
    </row>
    <row r="223" spans="1:5" ht="33" x14ac:dyDescent="0.25">
      <c r="A223" s="31" t="s">
        <v>98</v>
      </c>
      <c r="B223" s="13" t="s">
        <v>48</v>
      </c>
      <c r="C223" s="8" t="s">
        <v>123</v>
      </c>
      <c r="D223" s="8" t="s">
        <v>88</v>
      </c>
      <c r="E223" s="42">
        <f>E224</f>
        <v>4341834.5</v>
      </c>
    </row>
    <row r="224" spans="1:5" ht="16.5" x14ac:dyDescent="0.25">
      <c r="A224" s="31" t="s">
        <v>90</v>
      </c>
      <c r="B224" s="13" t="s">
        <v>48</v>
      </c>
      <c r="C224" s="8" t="s">
        <v>123</v>
      </c>
      <c r="D224" s="8" t="s">
        <v>89</v>
      </c>
      <c r="E224" s="42">
        <v>4341834.5</v>
      </c>
    </row>
    <row r="225" spans="1:5" ht="66" x14ac:dyDescent="0.25">
      <c r="A225" s="30" t="s">
        <v>374</v>
      </c>
      <c r="B225" s="13" t="s">
        <v>48</v>
      </c>
      <c r="C225" s="8" t="s">
        <v>373</v>
      </c>
      <c r="D225" s="8"/>
      <c r="E225" s="41">
        <f>E226</f>
        <v>618150.05000000005</v>
      </c>
    </row>
    <row r="226" spans="1:5" ht="33" x14ac:dyDescent="0.25">
      <c r="A226" s="31" t="s">
        <v>98</v>
      </c>
      <c r="B226" s="13" t="s">
        <v>48</v>
      </c>
      <c r="C226" s="8" t="s">
        <v>373</v>
      </c>
      <c r="D226" s="8" t="s">
        <v>88</v>
      </c>
      <c r="E226" s="42">
        <f>E227</f>
        <v>618150.05000000005</v>
      </c>
    </row>
    <row r="227" spans="1:5" ht="16.5" x14ac:dyDescent="0.25">
      <c r="A227" s="31" t="s">
        <v>90</v>
      </c>
      <c r="B227" s="13" t="s">
        <v>48</v>
      </c>
      <c r="C227" s="8" t="s">
        <v>373</v>
      </c>
      <c r="D227" s="8" t="s">
        <v>89</v>
      </c>
      <c r="E227" s="42">
        <v>618150.05000000005</v>
      </c>
    </row>
    <row r="228" spans="1:5" ht="16.5" x14ac:dyDescent="0.25">
      <c r="A228" s="35" t="s">
        <v>50</v>
      </c>
      <c r="B228" s="12" t="s">
        <v>84</v>
      </c>
      <c r="C228" s="11"/>
      <c r="D228" s="11"/>
      <c r="E228" s="41">
        <f>E229+E235</f>
        <v>1395798.3900000001</v>
      </c>
    </row>
    <row r="229" spans="1:5" ht="15.75" customHeight="1" x14ac:dyDescent="0.25">
      <c r="A229" s="35" t="s">
        <v>51</v>
      </c>
      <c r="B229" s="12" t="s">
        <v>85</v>
      </c>
      <c r="C229" s="11"/>
      <c r="D229" s="11"/>
      <c r="E229" s="41">
        <f>E230</f>
        <v>702798.39</v>
      </c>
    </row>
    <row r="230" spans="1:5" ht="66" x14ac:dyDescent="0.2">
      <c r="A230" s="52" t="s">
        <v>133</v>
      </c>
      <c r="B230" s="13">
        <v>1001</v>
      </c>
      <c r="C230" s="8" t="s">
        <v>134</v>
      </c>
      <c r="D230" s="8"/>
      <c r="E230" s="42">
        <f>E231</f>
        <v>702798.39</v>
      </c>
    </row>
    <row r="231" spans="1:5" ht="49.5" customHeight="1" x14ac:dyDescent="0.2">
      <c r="A231" s="52" t="s">
        <v>136</v>
      </c>
      <c r="B231" s="13">
        <v>1001</v>
      </c>
      <c r="C231" s="8" t="s">
        <v>135</v>
      </c>
      <c r="D231" s="8"/>
      <c r="E231" s="42">
        <f>E232</f>
        <v>702798.39</v>
      </c>
    </row>
    <row r="232" spans="1:5" ht="16.5" x14ac:dyDescent="0.25">
      <c r="A232" s="30" t="s">
        <v>83</v>
      </c>
      <c r="B232" s="13">
        <v>1001</v>
      </c>
      <c r="C232" s="8" t="s">
        <v>150</v>
      </c>
      <c r="D232" s="8"/>
      <c r="E232" s="42">
        <f>E233</f>
        <v>702798.39</v>
      </c>
    </row>
    <row r="233" spans="1:5" ht="16.5" x14ac:dyDescent="0.25">
      <c r="A233" s="31" t="s">
        <v>81</v>
      </c>
      <c r="B233" s="13">
        <v>1001</v>
      </c>
      <c r="C233" s="8" t="s">
        <v>150</v>
      </c>
      <c r="D233" s="13" t="s">
        <v>80</v>
      </c>
      <c r="E233" s="42">
        <f>E234</f>
        <v>702798.39</v>
      </c>
    </row>
    <row r="234" spans="1:5" ht="33" x14ac:dyDescent="0.25">
      <c r="A234" s="30" t="s">
        <v>52</v>
      </c>
      <c r="B234" s="13">
        <v>1001</v>
      </c>
      <c r="C234" s="8" t="s">
        <v>150</v>
      </c>
      <c r="D234" s="13" t="s">
        <v>53</v>
      </c>
      <c r="E234" s="42">
        <v>702798.39</v>
      </c>
    </row>
    <row r="235" spans="1:5" ht="16.5" x14ac:dyDescent="0.25">
      <c r="A235" s="29" t="s">
        <v>62</v>
      </c>
      <c r="B235" s="23" t="s">
        <v>63</v>
      </c>
      <c r="C235" s="24"/>
      <c r="D235" s="24"/>
      <c r="E235" s="41">
        <f>E240</f>
        <v>693000</v>
      </c>
    </row>
    <row r="236" spans="1:5" ht="66" x14ac:dyDescent="0.2">
      <c r="A236" s="52" t="s">
        <v>133</v>
      </c>
      <c r="B236" s="24" t="s">
        <v>63</v>
      </c>
      <c r="C236" s="8" t="s">
        <v>134</v>
      </c>
      <c r="D236" s="24"/>
      <c r="E236" s="42">
        <f>E237</f>
        <v>693000</v>
      </c>
    </row>
    <row r="237" spans="1:5" ht="49.5" x14ac:dyDescent="0.2">
      <c r="A237" s="52" t="s">
        <v>137</v>
      </c>
      <c r="B237" s="21" t="s">
        <v>63</v>
      </c>
      <c r="C237" s="7" t="s">
        <v>138</v>
      </c>
      <c r="D237" s="24"/>
      <c r="E237" s="42">
        <f>E238</f>
        <v>693000</v>
      </c>
    </row>
    <row r="238" spans="1:5" ht="16.5" x14ac:dyDescent="0.25">
      <c r="A238" s="31" t="s">
        <v>79</v>
      </c>
      <c r="B238" s="24" t="s">
        <v>63</v>
      </c>
      <c r="C238" s="24" t="s">
        <v>183</v>
      </c>
      <c r="D238" s="24"/>
      <c r="E238" s="42">
        <f>E239</f>
        <v>693000</v>
      </c>
    </row>
    <row r="239" spans="1:5" ht="33" x14ac:dyDescent="0.25">
      <c r="A239" s="31" t="s">
        <v>98</v>
      </c>
      <c r="B239" s="24" t="s">
        <v>63</v>
      </c>
      <c r="C239" s="24" t="s">
        <v>183</v>
      </c>
      <c r="D239" s="24" t="s">
        <v>88</v>
      </c>
      <c r="E239" s="42">
        <f>E240</f>
        <v>693000</v>
      </c>
    </row>
    <row r="240" spans="1:5" ht="49.5" x14ac:dyDescent="0.25">
      <c r="A240" s="31" t="s">
        <v>97</v>
      </c>
      <c r="B240" s="24" t="s">
        <v>63</v>
      </c>
      <c r="C240" s="24" t="s">
        <v>183</v>
      </c>
      <c r="D240" s="24" t="s">
        <v>96</v>
      </c>
      <c r="E240" s="42">
        <v>693000</v>
      </c>
    </row>
    <row r="241" spans="1:5" ht="16.5" x14ac:dyDescent="0.25">
      <c r="A241" s="39" t="s">
        <v>54</v>
      </c>
      <c r="B241" s="12" t="s">
        <v>55</v>
      </c>
      <c r="C241" s="11"/>
      <c r="D241" s="11"/>
      <c r="E241" s="41">
        <f t="shared" ref="E241:E246" si="0">E242</f>
        <v>10551358</v>
      </c>
    </row>
    <row r="242" spans="1:5" ht="16.5" x14ac:dyDescent="0.25">
      <c r="A242" s="39" t="s">
        <v>56</v>
      </c>
      <c r="B242" s="13" t="s">
        <v>57</v>
      </c>
      <c r="C242" s="13"/>
      <c r="D242" s="13"/>
      <c r="E242" s="41">
        <f t="shared" si="0"/>
        <v>10551358</v>
      </c>
    </row>
    <row r="243" spans="1:5" ht="33.75" customHeight="1" x14ac:dyDescent="0.25">
      <c r="A243" s="30" t="s">
        <v>64</v>
      </c>
      <c r="B243" s="13" t="s">
        <v>57</v>
      </c>
      <c r="C243" s="8" t="s">
        <v>103</v>
      </c>
      <c r="D243" s="13"/>
      <c r="E243" s="42">
        <f t="shared" si="0"/>
        <v>10551358</v>
      </c>
    </row>
    <row r="244" spans="1:5" ht="34.5" customHeight="1" x14ac:dyDescent="0.25">
      <c r="A244" s="30" t="s">
        <v>93</v>
      </c>
      <c r="B244" s="13" t="s">
        <v>57</v>
      </c>
      <c r="C244" s="8" t="s">
        <v>121</v>
      </c>
      <c r="D244" s="13"/>
      <c r="E244" s="42">
        <f t="shared" si="0"/>
        <v>10551358</v>
      </c>
    </row>
    <row r="245" spans="1:5" ht="18.75" customHeight="1" x14ac:dyDescent="0.25">
      <c r="A245" s="31" t="s">
        <v>94</v>
      </c>
      <c r="B245" s="13" t="s">
        <v>57</v>
      </c>
      <c r="C245" s="13" t="s">
        <v>124</v>
      </c>
      <c r="D245" s="13"/>
      <c r="E245" s="42">
        <f t="shared" si="0"/>
        <v>10551358</v>
      </c>
    </row>
    <row r="246" spans="1:5" ht="33" x14ac:dyDescent="0.25">
      <c r="A246" s="31" t="s">
        <v>98</v>
      </c>
      <c r="B246" s="13" t="s">
        <v>57</v>
      </c>
      <c r="C246" s="13" t="s">
        <v>124</v>
      </c>
      <c r="D246" s="13" t="s">
        <v>88</v>
      </c>
      <c r="E246" s="42">
        <f t="shared" si="0"/>
        <v>10551358</v>
      </c>
    </row>
    <row r="247" spans="1:5" ht="16.5" x14ac:dyDescent="0.25">
      <c r="A247" s="31" t="s">
        <v>90</v>
      </c>
      <c r="B247" s="13" t="s">
        <v>57</v>
      </c>
      <c r="C247" s="13" t="s">
        <v>124</v>
      </c>
      <c r="D247" s="13" t="s">
        <v>89</v>
      </c>
      <c r="E247" s="42">
        <v>10551358</v>
      </c>
    </row>
    <row r="248" spans="1:5" ht="49.5" x14ac:dyDescent="0.25">
      <c r="A248" s="3" t="s">
        <v>184</v>
      </c>
      <c r="B248" s="76">
        <v>1400</v>
      </c>
      <c r="C248" s="77"/>
      <c r="D248" s="77"/>
      <c r="E248" s="43">
        <f>E249</f>
        <v>2381552.4299999997</v>
      </c>
    </row>
    <row r="249" spans="1:5" ht="17.25" customHeight="1" x14ac:dyDescent="0.25">
      <c r="A249" s="3" t="s">
        <v>185</v>
      </c>
      <c r="B249" s="77">
        <v>1403</v>
      </c>
      <c r="C249" s="77"/>
      <c r="D249" s="77"/>
      <c r="E249" s="43">
        <f>E250</f>
        <v>2381552.4299999997</v>
      </c>
    </row>
    <row r="250" spans="1:5" ht="33" x14ac:dyDescent="0.2">
      <c r="A250" s="78" t="s">
        <v>64</v>
      </c>
      <c r="B250" s="73">
        <v>1403</v>
      </c>
      <c r="C250" s="73">
        <v>9300000000</v>
      </c>
      <c r="D250" s="73"/>
      <c r="E250" s="79">
        <f>E251</f>
        <v>2381552.4299999997</v>
      </c>
    </row>
    <row r="251" spans="1:5" ht="16.5" customHeight="1" x14ac:dyDescent="0.2">
      <c r="A251" s="80" t="s">
        <v>186</v>
      </c>
      <c r="B251" s="73">
        <v>1403</v>
      </c>
      <c r="C251" s="73" t="s">
        <v>187</v>
      </c>
      <c r="D251" s="73"/>
      <c r="E251" s="79">
        <f>E252+E255+E258+E261</f>
        <v>2381552.4299999997</v>
      </c>
    </row>
    <row r="252" spans="1:5" ht="33.75" customHeight="1" x14ac:dyDescent="0.2">
      <c r="A252" s="80" t="s">
        <v>191</v>
      </c>
      <c r="B252" s="73">
        <v>1403</v>
      </c>
      <c r="C252" s="73" t="s">
        <v>188</v>
      </c>
      <c r="D252" s="73"/>
      <c r="E252" s="79">
        <f>E254</f>
        <v>281552.43</v>
      </c>
    </row>
    <row r="253" spans="1:5" ht="16.5" x14ac:dyDescent="0.2">
      <c r="A253" s="81" t="s">
        <v>167</v>
      </c>
      <c r="B253" s="73">
        <v>1403</v>
      </c>
      <c r="C253" s="73" t="s">
        <v>188</v>
      </c>
      <c r="D253" s="73">
        <v>500</v>
      </c>
      <c r="E253" s="79">
        <f>E254</f>
        <v>281552.43</v>
      </c>
    </row>
    <row r="254" spans="1:5" ht="16.5" x14ac:dyDescent="0.2">
      <c r="A254" s="81" t="s">
        <v>168</v>
      </c>
      <c r="B254" s="73">
        <v>1403</v>
      </c>
      <c r="C254" s="73" t="s">
        <v>188</v>
      </c>
      <c r="D254" s="73">
        <v>540</v>
      </c>
      <c r="E254" s="79">
        <v>281552.43</v>
      </c>
    </row>
    <row r="255" spans="1:5" ht="67.5" customHeight="1" x14ac:dyDescent="0.2">
      <c r="A255" s="80" t="s">
        <v>192</v>
      </c>
      <c r="B255" s="73">
        <v>1403</v>
      </c>
      <c r="C255" s="73" t="s">
        <v>189</v>
      </c>
      <c r="D255" s="73"/>
      <c r="E255" s="79">
        <f>E257</f>
        <v>245000</v>
      </c>
    </row>
    <row r="256" spans="1:5" ht="16.5" x14ac:dyDescent="0.2">
      <c r="A256" s="81" t="s">
        <v>167</v>
      </c>
      <c r="B256" s="73">
        <v>1403</v>
      </c>
      <c r="C256" s="73" t="s">
        <v>189</v>
      </c>
      <c r="D256" s="73">
        <v>500</v>
      </c>
      <c r="E256" s="79">
        <f>E257</f>
        <v>245000</v>
      </c>
    </row>
    <row r="257" spans="1:5" ht="16.5" x14ac:dyDescent="0.2">
      <c r="A257" s="81" t="s">
        <v>168</v>
      </c>
      <c r="B257" s="73">
        <v>1403</v>
      </c>
      <c r="C257" s="73" t="s">
        <v>189</v>
      </c>
      <c r="D257" s="73">
        <v>540</v>
      </c>
      <c r="E257" s="79">
        <v>245000</v>
      </c>
    </row>
    <row r="258" spans="1:5" ht="68.25" customHeight="1" x14ac:dyDescent="0.2">
      <c r="A258" s="80" t="s">
        <v>193</v>
      </c>
      <c r="B258" s="73">
        <v>1403</v>
      </c>
      <c r="C258" s="73" t="s">
        <v>190</v>
      </c>
      <c r="D258" s="73"/>
      <c r="E258" s="82">
        <f t="shared" ref="E258" si="1">E260</f>
        <v>255000</v>
      </c>
    </row>
    <row r="259" spans="1:5" ht="16.5" x14ac:dyDescent="0.2">
      <c r="A259" s="81" t="s">
        <v>167</v>
      </c>
      <c r="B259" s="73">
        <v>1403</v>
      </c>
      <c r="C259" s="73" t="s">
        <v>190</v>
      </c>
      <c r="D259" s="73">
        <v>500</v>
      </c>
      <c r="E259" s="82">
        <f t="shared" ref="E259" si="2">E260</f>
        <v>255000</v>
      </c>
    </row>
    <row r="260" spans="1:5" ht="16.5" x14ac:dyDescent="0.2">
      <c r="A260" s="81" t="s">
        <v>168</v>
      </c>
      <c r="B260" s="73">
        <v>1403</v>
      </c>
      <c r="C260" s="73" t="s">
        <v>190</v>
      </c>
      <c r="D260" s="73">
        <v>540</v>
      </c>
      <c r="E260" s="82">
        <v>255000</v>
      </c>
    </row>
    <row r="261" spans="1:5" ht="51" customHeight="1" x14ac:dyDescent="0.25">
      <c r="A261" s="84" t="s">
        <v>202</v>
      </c>
      <c r="B261" s="73">
        <v>1403</v>
      </c>
      <c r="C261" s="73" t="s">
        <v>201</v>
      </c>
      <c r="D261" s="73"/>
      <c r="E261" s="82">
        <f t="shared" ref="E261" si="3">E263</f>
        <v>1600000</v>
      </c>
    </row>
    <row r="262" spans="1:5" ht="16.5" x14ac:dyDescent="0.2">
      <c r="A262" s="81" t="s">
        <v>167</v>
      </c>
      <c r="B262" s="73">
        <v>1403</v>
      </c>
      <c r="C262" s="73" t="s">
        <v>201</v>
      </c>
      <c r="D262" s="73">
        <v>500</v>
      </c>
      <c r="E262" s="82">
        <f t="shared" ref="E262" si="4">E263</f>
        <v>1600000</v>
      </c>
    </row>
    <row r="263" spans="1:5" ht="16.5" x14ac:dyDescent="0.2">
      <c r="A263" s="81" t="s">
        <v>168</v>
      </c>
      <c r="B263" s="73">
        <v>1403</v>
      </c>
      <c r="C263" s="73" t="s">
        <v>201</v>
      </c>
      <c r="D263" s="73">
        <v>540</v>
      </c>
      <c r="E263" s="82">
        <v>1600000</v>
      </c>
    </row>
  </sheetData>
  <mergeCells count="1">
    <mergeCell ref="A1:E6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5"/>
  <sheetViews>
    <sheetView topLeftCell="A3" zoomScaleNormal="100" workbookViewId="0">
      <selection activeCell="F227" sqref="F227"/>
    </sheetView>
  </sheetViews>
  <sheetFormatPr defaultRowHeight="12.75" x14ac:dyDescent="0.2"/>
  <cols>
    <col min="1" max="1" width="57" customWidth="1"/>
    <col min="2" max="2" width="6.85546875" customWidth="1"/>
    <col min="3" max="3" width="7.140625" customWidth="1"/>
    <col min="4" max="4" width="16.42578125" customWidth="1"/>
    <col min="5" max="5" width="6.42578125" customWidth="1"/>
    <col min="6" max="6" width="18.42578125" customWidth="1"/>
    <col min="7" max="8" width="12.7109375" bestFit="1" customWidth="1"/>
  </cols>
  <sheetData>
    <row r="1" spans="1:8" ht="21.75" hidden="1" customHeight="1" x14ac:dyDescent="0.2"/>
    <row r="2" spans="1:8" ht="12.75" hidden="1" customHeight="1" x14ac:dyDescent="0.2"/>
    <row r="3" spans="1:8" ht="12.75" customHeight="1" x14ac:dyDescent="0.2">
      <c r="A3" s="163" t="s">
        <v>355</v>
      </c>
      <c r="B3" s="163"/>
      <c r="C3" s="163"/>
      <c r="D3" s="163"/>
      <c r="E3" s="163"/>
      <c r="F3" s="163"/>
    </row>
    <row r="4" spans="1:8" ht="12.75" customHeight="1" x14ac:dyDescent="0.2">
      <c r="A4" s="163"/>
      <c r="B4" s="163"/>
      <c r="C4" s="163"/>
      <c r="D4" s="163"/>
      <c r="E4" s="163"/>
      <c r="F4" s="163"/>
    </row>
    <row r="5" spans="1:8" ht="12.75" customHeight="1" x14ac:dyDescent="0.2">
      <c r="A5" s="163"/>
      <c r="B5" s="163"/>
      <c r="C5" s="163"/>
      <c r="D5" s="163"/>
      <c r="E5" s="163"/>
      <c r="F5" s="163"/>
    </row>
    <row r="6" spans="1:8" ht="12.75" customHeight="1" x14ac:dyDescent="0.2">
      <c r="A6" s="163"/>
      <c r="B6" s="163"/>
      <c r="C6" s="163"/>
      <c r="D6" s="163"/>
      <c r="E6" s="163"/>
      <c r="F6" s="163"/>
    </row>
    <row r="7" spans="1:8" ht="9" customHeight="1" x14ac:dyDescent="0.2">
      <c r="A7" s="163"/>
      <c r="B7" s="163"/>
      <c r="C7" s="163"/>
      <c r="D7" s="163"/>
      <c r="E7" s="163"/>
      <c r="F7" s="163"/>
    </row>
    <row r="8" spans="1:8" ht="8.25" customHeight="1" x14ac:dyDescent="0.2">
      <c r="A8" s="163"/>
      <c r="B8" s="163"/>
      <c r="C8" s="163"/>
      <c r="D8" s="163"/>
      <c r="E8" s="163"/>
      <c r="F8" s="163"/>
    </row>
    <row r="9" spans="1:8" ht="16.5" x14ac:dyDescent="0.25">
      <c r="D9" s="1"/>
      <c r="E9" s="2"/>
      <c r="F9" s="2" t="s">
        <v>101</v>
      </c>
    </row>
    <row r="10" spans="1:8" ht="39.75" customHeight="1" x14ac:dyDescent="0.2">
      <c r="A10" s="72" t="s">
        <v>1</v>
      </c>
      <c r="B10" s="64" t="s">
        <v>58</v>
      </c>
      <c r="C10" s="15" t="s">
        <v>2</v>
      </c>
      <c r="D10" s="72" t="s">
        <v>3</v>
      </c>
      <c r="E10" s="15" t="s">
        <v>4</v>
      </c>
      <c r="F10" s="72" t="s">
        <v>0</v>
      </c>
    </row>
    <row r="11" spans="1:8" ht="67.5" customHeight="1" x14ac:dyDescent="0.25">
      <c r="A11" s="39" t="s">
        <v>59</v>
      </c>
      <c r="B11" s="44">
        <v>804</v>
      </c>
      <c r="C11" s="5"/>
      <c r="D11" s="5"/>
      <c r="E11" s="5"/>
      <c r="F11" s="43">
        <f>F12+F104+F113+F127+F147+F210+F230+F243+F250</f>
        <v>106880248.30000001</v>
      </c>
    </row>
    <row r="12" spans="1:8" ht="17.25" customHeight="1" x14ac:dyDescent="0.25">
      <c r="A12" s="29" t="s">
        <v>5</v>
      </c>
      <c r="B12" s="44">
        <v>804</v>
      </c>
      <c r="C12" s="6" t="s">
        <v>6</v>
      </c>
      <c r="D12" s="6"/>
      <c r="E12" s="6"/>
      <c r="F12" s="43">
        <f>F20+F30+F49+F55+F62+F13</f>
        <v>19799849.66</v>
      </c>
    </row>
    <row r="13" spans="1:8" ht="51.75" customHeight="1" x14ac:dyDescent="0.25">
      <c r="A13" s="29" t="s">
        <v>212</v>
      </c>
      <c r="B13" s="44">
        <v>804</v>
      </c>
      <c r="C13" s="6" t="s">
        <v>213</v>
      </c>
      <c r="D13" s="6"/>
      <c r="E13" s="6"/>
      <c r="F13" s="41">
        <f>F14</f>
        <v>584857.52</v>
      </c>
    </row>
    <row r="14" spans="1:8" ht="68.25" customHeight="1" x14ac:dyDescent="0.2">
      <c r="A14" s="52" t="s">
        <v>133</v>
      </c>
      <c r="B14" s="71">
        <v>804</v>
      </c>
      <c r="C14" s="8" t="s">
        <v>213</v>
      </c>
      <c r="D14" s="7" t="s">
        <v>134</v>
      </c>
      <c r="E14" s="7"/>
      <c r="F14" s="42">
        <f>F17</f>
        <v>584857.52</v>
      </c>
      <c r="G14" s="60"/>
      <c r="H14" s="60"/>
    </row>
    <row r="15" spans="1:8" ht="55.5" customHeight="1" x14ac:dyDescent="0.2">
      <c r="A15" s="52" t="s">
        <v>136</v>
      </c>
      <c r="B15" s="71">
        <v>804</v>
      </c>
      <c r="C15" s="8" t="s">
        <v>213</v>
      </c>
      <c r="D15" s="7" t="s">
        <v>135</v>
      </c>
      <c r="E15" s="7"/>
      <c r="F15" s="42">
        <f>F17</f>
        <v>584857.52</v>
      </c>
    </row>
    <row r="16" spans="1:8" ht="17.25" customHeight="1" x14ac:dyDescent="0.2">
      <c r="A16" s="52" t="s">
        <v>214</v>
      </c>
      <c r="B16" s="71">
        <v>804</v>
      </c>
      <c r="C16" s="8" t="s">
        <v>213</v>
      </c>
      <c r="D16" s="7" t="s">
        <v>180</v>
      </c>
      <c r="E16" s="7"/>
      <c r="F16" s="42">
        <f>F17</f>
        <v>584857.52</v>
      </c>
    </row>
    <row r="17" spans="1:8" ht="48.75" customHeight="1" x14ac:dyDescent="0.25">
      <c r="A17" s="31" t="s">
        <v>14</v>
      </c>
      <c r="B17" s="71">
        <v>804</v>
      </c>
      <c r="C17" s="8" t="s">
        <v>213</v>
      </c>
      <c r="D17" s="8" t="s">
        <v>181</v>
      </c>
      <c r="E17" s="8"/>
      <c r="F17" s="42">
        <f>F19</f>
        <v>584857.52</v>
      </c>
      <c r="H17" s="60"/>
    </row>
    <row r="18" spans="1:8" ht="79.5" customHeight="1" x14ac:dyDescent="0.25">
      <c r="A18" s="32" t="s">
        <v>67</v>
      </c>
      <c r="B18" s="71">
        <v>804</v>
      </c>
      <c r="C18" s="8" t="s">
        <v>213</v>
      </c>
      <c r="D18" s="8" t="s">
        <v>181</v>
      </c>
      <c r="E18" s="19" t="s">
        <v>68</v>
      </c>
      <c r="F18" s="42">
        <f>F19</f>
        <v>584857.52</v>
      </c>
    </row>
    <row r="19" spans="1:8" ht="34.5" customHeight="1" x14ac:dyDescent="0.25">
      <c r="A19" s="33" t="s">
        <v>75</v>
      </c>
      <c r="B19" s="71">
        <v>804</v>
      </c>
      <c r="C19" s="8" t="s">
        <v>213</v>
      </c>
      <c r="D19" s="8" t="s">
        <v>181</v>
      </c>
      <c r="E19" s="19" t="s">
        <v>76</v>
      </c>
      <c r="F19" s="42">
        <v>584857.52</v>
      </c>
    </row>
    <row r="20" spans="1:8" ht="64.5" customHeight="1" x14ac:dyDescent="0.25">
      <c r="A20" s="29" t="s">
        <v>7</v>
      </c>
      <c r="B20" s="44">
        <v>804</v>
      </c>
      <c r="C20" s="6" t="s">
        <v>8</v>
      </c>
      <c r="D20" s="6"/>
      <c r="E20" s="6"/>
      <c r="F20" s="41">
        <f>F21</f>
        <v>567465</v>
      </c>
    </row>
    <row r="21" spans="1:8" ht="33.75" customHeight="1" x14ac:dyDescent="0.2">
      <c r="A21" s="49" t="s">
        <v>64</v>
      </c>
      <c r="B21" s="74">
        <v>804</v>
      </c>
      <c r="C21" s="7" t="s">
        <v>8</v>
      </c>
      <c r="D21" s="7" t="s">
        <v>103</v>
      </c>
      <c r="E21" s="7"/>
      <c r="F21" s="42">
        <f>F22</f>
        <v>567465</v>
      </c>
    </row>
    <row r="22" spans="1:8" ht="18.75" customHeight="1" x14ac:dyDescent="0.2">
      <c r="A22" s="49" t="s">
        <v>65</v>
      </c>
      <c r="B22" s="74">
        <v>804</v>
      </c>
      <c r="C22" s="7" t="s">
        <v>8</v>
      </c>
      <c r="D22" s="7" t="s">
        <v>104</v>
      </c>
      <c r="E22" s="7"/>
      <c r="F22" s="42">
        <f>F23</f>
        <v>567465</v>
      </c>
    </row>
    <row r="23" spans="1:8" ht="19.5" customHeight="1" x14ac:dyDescent="0.25">
      <c r="A23" s="34" t="s">
        <v>9</v>
      </c>
      <c r="B23" s="74">
        <v>804</v>
      </c>
      <c r="C23" s="7" t="s">
        <v>8</v>
      </c>
      <c r="D23" s="7" t="s">
        <v>179</v>
      </c>
      <c r="E23" s="7"/>
      <c r="F23" s="42">
        <f>F24+F27+F28</f>
        <v>567465</v>
      </c>
    </row>
    <row r="24" spans="1:8" ht="66" customHeight="1" x14ac:dyDescent="0.25">
      <c r="A24" s="32" t="s">
        <v>67</v>
      </c>
      <c r="B24" s="71">
        <v>804</v>
      </c>
      <c r="C24" s="19" t="s">
        <v>8</v>
      </c>
      <c r="D24" s="7" t="s">
        <v>179</v>
      </c>
      <c r="E24" s="19" t="s">
        <v>68</v>
      </c>
      <c r="F24" s="45">
        <f>F25</f>
        <v>499192</v>
      </c>
    </row>
    <row r="25" spans="1:8" ht="36" customHeight="1" x14ac:dyDescent="0.25">
      <c r="A25" s="33" t="s">
        <v>75</v>
      </c>
      <c r="B25" s="71">
        <v>804</v>
      </c>
      <c r="C25" s="7" t="s">
        <v>8</v>
      </c>
      <c r="D25" s="7" t="s">
        <v>179</v>
      </c>
      <c r="E25" s="7" t="s">
        <v>76</v>
      </c>
      <c r="F25" s="42">
        <v>499192</v>
      </c>
    </row>
    <row r="26" spans="1:8" ht="35.25" customHeight="1" x14ac:dyDescent="0.25">
      <c r="A26" s="33" t="s">
        <v>86</v>
      </c>
      <c r="B26" s="74">
        <v>804</v>
      </c>
      <c r="C26" s="19" t="s">
        <v>8</v>
      </c>
      <c r="D26" s="7" t="s">
        <v>179</v>
      </c>
      <c r="E26" s="7" t="s">
        <v>78</v>
      </c>
      <c r="F26" s="42">
        <f>F27</f>
        <v>67972</v>
      </c>
    </row>
    <row r="27" spans="1:8" ht="33" customHeight="1" x14ac:dyDescent="0.25">
      <c r="A27" s="33" t="s">
        <v>70</v>
      </c>
      <c r="B27" s="74">
        <v>804</v>
      </c>
      <c r="C27" s="19" t="s">
        <v>8</v>
      </c>
      <c r="D27" s="7" t="s">
        <v>179</v>
      </c>
      <c r="E27" s="7" t="s">
        <v>69</v>
      </c>
      <c r="F27" s="42">
        <v>67972</v>
      </c>
    </row>
    <row r="28" spans="1:8" ht="21.75" customHeight="1" x14ac:dyDescent="0.2">
      <c r="A28" s="75" t="s">
        <v>71</v>
      </c>
      <c r="B28" s="74">
        <v>804</v>
      </c>
      <c r="C28" s="21" t="s">
        <v>8</v>
      </c>
      <c r="D28" s="21" t="s">
        <v>179</v>
      </c>
      <c r="E28" s="21" t="s">
        <v>77</v>
      </c>
      <c r="F28" s="42">
        <f>F29</f>
        <v>301</v>
      </c>
    </row>
    <row r="29" spans="1:8" ht="17.25" customHeight="1" x14ac:dyDescent="0.2">
      <c r="A29" s="57" t="s">
        <v>12</v>
      </c>
      <c r="B29" s="74">
        <v>804</v>
      </c>
      <c r="C29" s="21" t="s">
        <v>8</v>
      </c>
      <c r="D29" s="21" t="s">
        <v>179</v>
      </c>
      <c r="E29" s="21" t="s">
        <v>13</v>
      </c>
      <c r="F29" s="42">
        <v>301</v>
      </c>
    </row>
    <row r="30" spans="1:8" ht="63.75" customHeight="1" x14ac:dyDescent="0.25">
      <c r="A30" s="35" t="s">
        <v>10</v>
      </c>
      <c r="B30" s="44">
        <v>804</v>
      </c>
      <c r="C30" s="6" t="s">
        <v>11</v>
      </c>
      <c r="D30" s="6"/>
      <c r="E30" s="6"/>
      <c r="F30" s="41">
        <f>F31+F44</f>
        <v>15630680.48</v>
      </c>
    </row>
    <row r="31" spans="1:8" ht="65.25" customHeight="1" x14ac:dyDescent="0.2">
      <c r="A31" s="52" t="s">
        <v>133</v>
      </c>
      <c r="B31" s="71">
        <v>804</v>
      </c>
      <c r="C31" s="8" t="s">
        <v>11</v>
      </c>
      <c r="D31" s="7" t="s">
        <v>134</v>
      </c>
      <c r="E31" s="7"/>
      <c r="F31" s="42">
        <f>F32</f>
        <v>15627680.48</v>
      </c>
    </row>
    <row r="32" spans="1:8" ht="54.75" customHeight="1" x14ac:dyDescent="0.2">
      <c r="A32" s="52" t="s">
        <v>136</v>
      </c>
      <c r="B32" s="71">
        <v>804</v>
      </c>
      <c r="C32" s="8" t="s">
        <v>11</v>
      </c>
      <c r="D32" s="7" t="s">
        <v>135</v>
      </c>
      <c r="E32" s="7"/>
      <c r="F32" s="42">
        <f>F37+F34</f>
        <v>15627680.48</v>
      </c>
    </row>
    <row r="33" spans="1:6" ht="18.75" customHeight="1" x14ac:dyDescent="0.2">
      <c r="A33" s="52" t="s">
        <v>65</v>
      </c>
      <c r="B33" s="71">
        <v>804</v>
      </c>
      <c r="C33" s="8" t="s">
        <v>11</v>
      </c>
      <c r="D33" s="7" t="s">
        <v>180</v>
      </c>
      <c r="E33" s="7"/>
      <c r="F33" s="42">
        <f>F37+F34</f>
        <v>15627680.48</v>
      </c>
    </row>
    <row r="34" spans="1:6" ht="48" customHeight="1" x14ac:dyDescent="0.25">
      <c r="A34" s="31" t="s">
        <v>14</v>
      </c>
      <c r="B34" s="71">
        <v>804</v>
      </c>
      <c r="C34" s="8" t="s">
        <v>11</v>
      </c>
      <c r="D34" s="8" t="s">
        <v>181</v>
      </c>
      <c r="E34" s="8"/>
      <c r="F34" s="42">
        <f>F35</f>
        <v>655623.48</v>
      </c>
    </row>
    <row r="35" spans="1:6" ht="86.25" customHeight="1" x14ac:dyDescent="0.25">
      <c r="A35" s="32" t="s">
        <v>67</v>
      </c>
      <c r="B35" s="71">
        <v>804</v>
      </c>
      <c r="C35" s="8" t="s">
        <v>11</v>
      </c>
      <c r="D35" s="8" t="s">
        <v>181</v>
      </c>
      <c r="E35" s="19" t="s">
        <v>68</v>
      </c>
      <c r="F35" s="42">
        <f>F36</f>
        <v>655623.48</v>
      </c>
    </row>
    <row r="36" spans="1:6" ht="33.75" customHeight="1" x14ac:dyDescent="0.25">
      <c r="A36" s="33" t="s">
        <v>75</v>
      </c>
      <c r="B36" s="71">
        <v>804</v>
      </c>
      <c r="C36" s="8" t="s">
        <v>11</v>
      </c>
      <c r="D36" s="8" t="s">
        <v>181</v>
      </c>
      <c r="E36" s="19" t="s">
        <v>76</v>
      </c>
      <c r="F36" s="42">
        <v>655623.48</v>
      </c>
    </row>
    <row r="37" spans="1:6" ht="17.25" customHeight="1" x14ac:dyDescent="0.25">
      <c r="A37" s="34" t="s">
        <v>9</v>
      </c>
      <c r="B37" s="71">
        <v>804</v>
      </c>
      <c r="C37" s="8" t="s">
        <v>11</v>
      </c>
      <c r="D37" s="7" t="s">
        <v>182</v>
      </c>
      <c r="E37" s="7"/>
      <c r="F37" s="42">
        <f>F38+F40+F42</f>
        <v>14972057</v>
      </c>
    </row>
    <row r="38" spans="1:6" ht="84.75" customHeight="1" x14ac:dyDescent="0.25">
      <c r="A38" s="32" t="s">
        <v>67</v>
      </c>
      <c r="B38" s="71">
        <v>804</v>
      </c>
      <c r="C38" s="8" t="s">
        <v>11</v>
      </c>
      <c r="D38" s="7" t="s">
        <v>182</v>
      </c>
      <c r="E38" s="19" t="s">
        <v>68</v>
      </c>
      <c r="F38" s="42">
        <f>F39</f>
        <v>12356404</v>
      </c>
    </row>
    <row r="39" spans="1:6" ht="34.5" customHeight="1" x14ac:dyDescent="0.25">
      <c r="A39" s="33" t="s">
        <v>75</v>
      </c>
      <c r="B39" s="71">
        <v>804</v>
      </c>
      <c r="C39" s="8" t="s">
        <v>11</v>
      </c>
      <c r="D39" s="7" t="s">
        <v>182</v>
      </c>
      <c r="E39" s="7" t="s">
        <v>76</v>
      </c>
      <c r="F39" s="42">
        <v>12356404</v>
      </c>
    </row>
    <row r="40" spans="1:6" ht="32.25" customHeight="1" x14ac:dyDescent="0.25">
      <c r="A40" s="33" t="s">
        <v>86</v>
      </c>
      <c r="B40" s="71">
        <v>804</v>
      </c>
      <c r="C40" s="19" t="s">
        <v>11</v>
      </c>
      <c r="D40" s="7" t="s">
        <v>182</v>
      </c>
      <c r="E40" s="7" t="s">
        <v>78</v>
      </c>
      <c r="F40" s="42">
        <f>F41</f>
        <v>2608653</v>
      </c>
    </row>
    <row r="41" spans="1:6" ht="31.5" customHeight="1" x14ac:dyDescent="0.25">
      <c r="A41" s="33" t="s">
        <v>70</v>
      </c>
      <c r="B41" s="71">
        <v>804</v>
      </c>
      <c r="C41" s="8" t="s">
        <v>11</v>
      </c>
      <c r="D41" s="7" t="s">
        <v>182</v>
      </c>
      <c r="E41" s="7" t="s">
        <v>69</v>
      </c>
      <c r="F41" s="42">
        <v>2608653</v>
      </c>
    </row>
    <row r="42" spans="1:6" ht="18.75" customHeight="1" x14ac:dyDescent="0.25">
      <c r="A42" s="36" t="s">
        <v>71</v>
      </c>
      <c r="B42" s="74">
        <v>804</v>
      </c>
      <c r="C42" s="8" t="s">
        <v>11</v>
      </c>
      <c r="D42" s="7" t="s">
        <v>182</v>
      </c>
      <c r="E42" s="7" t="s">
        <v>77</v>
      </c>
      <c r="F42" s="42">
        <f>F43</f>
        <v>7000</v>
      </c>
    </row>
    <row r="43" spans="1:6" ht="21" customHeight="1" x14ac:dyDescent="0.25">
      <c r="A43" s="31" t="s">
        <v>12</v>
      </c>
      <c r="B43" s="71">
        <v>804</v>
      </c>
      <c r="C43" s="8" t="s">
        <v>11</v>
      </c>
      <c r="D43" s="7" t="s">
        <v>182</v>
      </c>
      <c r="E43" s="7" t="s">
        <v>13</v>
      </c>
      <c r="F43" s="42">
        <v>7000</v>
      </c>
    </row>
    <row r="44" spans="1:6" ht="36.75" customHeight="1" x14ac:dyDescent="0.2">
      <c r="A44" s="49" t="s">
        <v>64</v>
      </c>
      <c r="B44" s="71">
        <v>804</v>
      </c>
      <c r="C44" s="8" t="s">
        <v>11</v>
      </c>
      <c r="D44" s="7" t="s">
        <v>103</v>
      </c>
      <c r="E44" s="7"/>
      <c r="F44" s="42">
        <f>F48</f>
        <v>3000</v>
      </c>
    </row>
    <row r="45" spans="1:6" ht="23.25" customHeight="1" x14ac:dyDescent="0.2">
      <c r="A45" s="49" t="s">
        <v>65</v>
      </c>
      <c r="B45" s="71">
        <v>804</v>
      </c>
      <c r="C45" s="8" t="s">
        <v>11</v>
      </c>
      <c r="D45" s="7" t="s">
        <v>104</v>
      </c>
      <c r="E45" s="7"/>
      <c r="F45" s="42">
        <f>F48</f>
        <v>3000</v>
      </c>
    </row>
    <row r="46" spans="1:6" ht="48.75" customHeight="1" x14ac:dyDescent="0.25">
      <c r="A46" s="31" t="s">
        <v>165</v>
      </c>
      <c r="B46" s="71">
        <v>804</v>
      </c>
      <c r="C46" s="8" t="s">
        <v>11</v>
      </c>
      <c r="D46" s="7" t="s">
        <v>177</v>
      </c>
      <c r="E46" s="7"/>
      <c r="F46" s="42">
        <f>F47</f>
        <v>3000</v>
      </c>
    </row>
    <row r="47" spans="1:6" ht="21.75" customHeight="1" x14ac:dyDescent="0.25">
      <c r="A47" s="66" t="s">
        <v>167</v>
      </c>
      <c r="B47" s="71">
        <v>804</v>
      </c>
      <c r="C47" s="8" t="s">
        <v>11</v>
      </c>
      <c r="D47" s="7" t="s">
        <v>177</v>
      </c>
      <c r="E47" s="7" t="s">
        <v>166</v>
      </c>
      <c r="F47" s="42">
        <f>F48</f>
        <v>3000</v>
      </c>
    </row>
    <row r="48" spans="1:6" ht="17.25" customHeight="1" x14ac:dyDescent="0.25">
      <c r="A48" s="66" t="s">
        <v>168</v>
      </c>
      <c r="B48" s="74">
        <v>804</v>
      </c>
      <c r="C48" s="8" t="s">
        <v>11</v>
      </c>
      <c r="D48" s="7" t="s">
        <v>177</v>
      </c>
      <c r="E48" s="7" t="s">
        <v>164</v>
      </c>
      <c r="F48" s="42">
        <v>3000</v>
      </c>
    </row>
    <row r="49" spans="1:6" ht="31.5" customHeight="1" x14ac:dyDescent="0.25">
      <c r="A49" s="29" t="s">
        <v>160</v>
      </c>
      <c r="B49" s="44">
        <v>804</v>
      </c>
      <c r="C49" s="11" t="s">
        <v>158</v>
      </c>
      <c r="D49" s="7"/>
      <c r="E49" s="7"/>
      <c r="F49" s="41">
        <f>F50</f>
        <v>702000</v>
      </c>
    </row>
    <row r="50" spans="1:6" ht="35.25" customHeight="1" x14ac:dyDescent="0.2">
      <c r="A50" s="49" t="s">
        <v>64</v>
      </c>
      <c r="B50" s="71">
        <v>804</v>
      </c>
      <c r="C50" s="8" t="s">
        <v>158</v>
      </c>
      <c r="D50" s="7" t="s">
        <v>103</v>
      </c>
      <c r="E50" s="7"/>
      <c r="F50" s="42">
        <f>F51</f>
        <v>702000</v>
      </c>
    </row>
    <row r="51" spans="1:6" ht="19.5" customHeight="1" x14ac:dyDescent="0.2">
      <c r="A51" s="49" t="s">
        <v>65</v>
      </c>
      <c r="B51" s="71">
        <v>804</v>
      </c>
      <c r="C51" s="67" t="s">
        <v>158</v>
      </c>
      <c r="D51" s="7" t="s">
        <v>104</v>
      </c>
      <c r="E51" s="7"/>
      <c r="F51" s="42">
        <f>F52</f>
        <v>702000</v>
      </c>
    </row>
    <row r="52" spans="1:6" ht="19.5" customHeight="1" x14ac:dyDescent="0.2">
      <c r="A52" s="93" t="s">
        <v>219</v>
      </c>
      <c r="B52" s="71">
        <v>804</v>
      </c>
      <c r="C52" s="67" t="s">
        <v>158</v>
      </c>
      <c r="D52" s="7" t="s">
        <v>163</v>
      </c>
      <c r="E52" s="7"/>
      <c r="F52" s="42">
        <f>F53</f>
        <v>702000</v>
      </c>
    </row>
    <row r="53" spans="1:6" ht="21" customHeight="1" x14ac:dyDescent="0.2">
      <c r="A53" s="69" t="s">
        <v>71</v>
      </c>
      <c r="B53" s="71">
        <v>804</v>
      </c>
      <c r="C53" s="67" t="s">
        <v>158</v>
      </c>
      <c r="D53" s="7" t="s">
        <v>163</v>
      </c>
      <c r="E53" s="7" t="s">
        <v>77</v>
      </c>
      <c r="F53" s="42">
        <f>F54</f>
        <v>702000</v>
      </c>
    </row>
    <row r="54" spans="1:6" ht="18.75" customHeight="1" x14ac:dyDescent="0.2">
      <c r="A54" s="69" t="s">
        <v>159</v>
      </c>
      <c r="B54" s="71">
        <v>804</v>
      </c>
      <c r="C54" s="67" t="s">
        <v>158</v>
      </c>
      <c r="D54" s="7" t="s">
        <v>163</v>
      </c>
      <c r="E54" s="7" t="s">
        <v>157</v>
      </c>
      <c r="F54" s="42">
        <v>702000</v>
      </c>
    </row>
    <row r="55" spans="1:6" ht="17.25" customHeight="1" x14ac:dyDescent="0.25">
      <c r="A55" s="37" t="s">
        <v>15</v>
      </c>
      <c r="B55" s="44">
        <v>804</v>
      </c>
      <c r="C55" s="68" t="s">
        <v>16</v>
      </c>
      <c r="D55" s="26"/>
      <c r="E55" s="26"/>
      <c r="F55" s="41">
        <f>F56</f>
        <v>270134</v>
      </c>
    </row>
    <row r="56" spans="1:6" ht="36" customHeight="1" x14ac:dyDescent="0.25">
      <c r="A56" s="30" t="s">
        <v>64</v>
      </c>
      <c r="B56" s="71">
        <v>804</v>
      </c>
      <c r="C56" s="9" t="s">
        <v>16</v>
      </c>
      <c r="D56" s="7" t="s">
        <v>103</v>
      </c>
      <c r="E56" s="14"/>
      <c r="F56" s="42">
        <f>F58</f>
        <v>270134</v>
      </c>
    </row>
    <row r="57" spans="1:6" ht="19.5" customHeight="1" x14ac:dyDescent="0.25">
      <c r="A57" s="36" t="s">
        <v>15</v>
      </c>
      <c r="B57" s="71">
        <v>804</v>
      </c>
      <c r="C57" s="9" t="s">
        <v>16</v>
      </c>
      <c r="D57" s="9" t="s">
        <v>111</v>
      </c>
      <c r="E57" s="14"/>
      <c r="F57" s="42">
        <f>F58</f>
        <v>270134</v>
      </c>
    </row>
    <row r="58" spans="1:6" ht="16.5" customHeight="1" x14ac:dyDescent="0.25">
      <c r="A58" s="30" t="s">
        <v>65</v>
      </c>
      <c r="B58" s="71">
        <v>804</v>
      </c>
      <c r="C58" s="9" t="s">
        <v>16</v>
      </c>
      <c r="D58" s="9" t="s">
        <v>195</v>
      </c>
      <c r="E58" s="14"/>
      <c r="F58" s="42">
        <f>F59</f>
        <v>270134</v>
      </c>
    </row>
    <row r="59" spans="1:6" ht="36" customHeight="1" x14ac:dyDescent="0.25">
      <c r="A59" s="36" t="s">
        <v>17</v>
      </c>
      <c r="B59" s="71">
        <v>804</v>
      </c>
      <c r="C59" s="9" t="s">
        <v>16</v>
      </c>
      <c r="D59" s="9" t="s">
        <v>112</v>
      </c>
      <c r="E59" s="14"/>
      <c r="F59" s="42">
        <f>F61</f>
        <v>270134</v>
      </c>
    </row>
    <row r="60" spans="1:6" ht="19.5" customHeight="1" x14ac:dyDescent="0.25">
      <c r="A60" s="36" t="s">
        <v>71</v>
      </c>
      <c r="B60" s="71">
        <v>804</v>
      </c>
      <c r="C60" s="9" t="s">
        <v>16</v>
      </c>
      <c r="D60" s="9" t="s">
        <v>112</v>
      </c>
      <c r="E60" s="14">
        <v>800</v>
      </c>
      <c r="F60" s="42">
        <f>F61</f>
        <v>270134</v>
      </c>
    </row>
    <row r="61" spans="1:6" ht="18.75" customHeight="1" x14ac:dyDescent="0.25">
      <c r="A61" s="36" t="s">
        <v>18</v>
      </c>
      <c r="B61" s="71">
        <v>804</v>
      </c>
      <c r="C61" s="9" t="s">
        <v>16</v>
      </c>
      <c r="D61" s="9" t="s">
        <v>112</v>
      </c>
      <c r="E61" s="14">
        <v>870</v>
      </c>
      <c r="F61" s="42">
        <v>270134</v>
      </c>
    </row>
    <row r="62" spans="1:6" ht="18.75" customHeight="1" x14ac:dyDescent="0.25">
      <c r="A62" s="29" t="s">
        <v>19</v>
      </c>
      <c r="B62" s="44">
        <v>804</v>
      </c>
      <c r="C62" s="22" t="s">
        <v>20</v>
      </c>
      <c r="D62" s="22"/>
      <c r="E62" s="22"/>
      <c r="F62" s="41">
        <f>F63+F89+F92+F99</f>
        <v>2044712.6600000001</v>
      </c>
    </row>
    <row r="63" spans="1:6" ht="66" customHeight="1" x14ac:dyDescent="0.2">
      <c r="A63" s="52" t="s">
        <v>133</v>
      </c>
      <c r="B63" s="71">
        <v>804</v>
      </c>
      <c r="C63" s="21" t="s">
        <v>20</v>
      </c>
      <c r="D63" s="7" t="s">
        <v>134</v>
      </c>
      <c r="E63" s="22"/>
      <c r="F63" s="42">
        <f>F64</f>
        <v>1804170.84</v>
      </c>
    </row>
    <row r="64" spans="1:6" ht="51.75" customHeight="1" x14ac:dyDescent="0.2">
      <c r="A64" s="52" t="s">
        <v>137</v>
      </c>
      <c r="B64" s="71">
        <v>804</v>
      </c>
      <c r="C64" s="21" t="s">
        <v>20</v>
      </c>
      <c r="D64" s="7" t="s">
        <v>138</v>
      </c>
      <c r="E64" s="22"/>
      <c r="F64" s="42">
        <f>F65+F78</f>
        <v>1804170.84</v>
      </c>
    </row>
    <row r="65" spans="1:6" ht="16.5" customHeight="1" x14ac:dyDescent="0.25">
      <c r="A65" s="30" t="s">
        <v>139</v>
      </c>
      <c r="B65" s="71">
        <v>804</v>
      </c>
      <c r="C65" s="21" t="s">
        <v>20</v>
      </c>
      <c r="D65" s="7" t="s">
        <v>140</v>
      </c>
      <c r="E65" s="22"/>
      <c r="F65" s="42">
        <f>F66+F69+F75+F72</f>
        <v>731352</v>
      </c>
    </row>
    <row r="66" spans="1:6" ht="32.25" customHeight="1" x14ac:dyDescent="0.25">
      <c r="A66" s="33" t="s">
        <v>82</v>
      </c>
      <c r="B66" s="71">
        <v>804</v>
      </c>
      <c r="C66" s="21" t="s">
        <v>20</v>
      </c>
      <c r="D66" s="21" t="s">
        <v>141</v>
      </c>
      <c r="E66" s="22"/>
      <c r="F66" s="42">
        <f>F67</f>
        <v>100000</v>
      </c>
    </row>
    <row r="67" spans="1:6" ht="31.5" customHeight="1" x14ac:dyDescent="0.25">
      <c r="A67" s="33" t="s">
        <v>86</v>
      </c>
      <c r="B67" s="71">
        <v>804</v>
      </c>
      <c r="C67" s="21" t="s">
        <v>20</v>
      </c>
      <c r="D67" s="21" t="s">
        <v>141</v>
      </c>
      <c r="E67" s="21" t="s">
        <v>78</v>
      </c>
      <c r="F67" s="42">
        <f>F68</f>
        <v>100000</v>
      </c>
    </row>
    <row r="68" spans="1:6" ht="36" customHeight="1" x14ac:dyDescent="0.25">
      <c r="A68" s="33" t="s">
        <v>70</v>
      </c>
      <c r="B68" s="71">
        <v>804</v>
      </c>
      <c r="C68" s="21" t="s">
        <v>20</v>
      </c>
      <c r="D68" s="21" t="s">
        <v>141</v>
      </c>
      <c r="E68" s="21" t="s">
        <v>69</v>
      </c>
      <c r="F68" s="42">
        <v>100000</v>
      </c>
    </row>
    <row r="69" spans="1:6" ht="18.75" customHeight="1" x14ac:dyDescent="0.25">
      <c r="A69" s="31" t="s">
        <v>21</v>
      </c>
      <c r="B69" s="71">
        <v>804</v>
      </c>
      <c r="C69" s="21" t="s">
        <v>20</v>
      </c>
      <c r="D69" s="21" t="s">
        <v>142</v>
      </c>
      <c r="E69" s="21"/>
      <c r="F69" s="42">
        <f>F70</f>
        <v>461797</v>
      </c>
    </row>
    <row r="70" spans="1:6" ht="33.75" customHeight="1" x14ac:dyDescent="0.25">
      <c r="A70" s="33" t="s">
        <v>86</v>
      </c>
      <c r="B70" s="71">
        <v>804</v>
      </c>
      <c r="C70" s="21" t="s">
        <v>20</v>
      </c>
      <c r="D70" s="21" t="s">
        <v>142</v>
      </c>
      <c r="E70" s="21" t="s">
        <v>78</v>
      </c>
      <c r="F70" s="42">
        <f>F71</f>
        <v>461797</v>
      </c>
    </row>
    <row r="71" spans="1:6" ht="35.25" customHeight="1" x14ac:dyDescent="0.25">
      <c r="A71" s="33" t="s">
        <v>70</v>
      </c>
      <c r="B71" s="71">
        <v>804</v>
      </c>
      <c r="C71" s="21" t="s">
        <v>20</v>
      </c>
      <c r="D71" s="21" t="s">
        <v>142</v>
      </c>
      <c r="E71" s="21" t="s">
        <v>69</v>
      </c>
      <c r="F71" s="42">
        <v>461797</v>
      </c>
    </row>
    <row r="72" spans="1:6" ht="33.75" customHeight="1" x14ac:dyDescent="0.25">
      <c r="A72" s="33" t="s">
        <v>162</v>
      </c>
      <c r="B72" s="71">
        <v>804</v>
      </c>
      <c r="C72" s="21" t="s">
        <v>20</v>
      </c>
      <c r="D72" s="21" t="s">
        <v>161</v>
      </c>
      <c r="E72" s="21"/>
      <c r="F72" s="42">
        <f>F73</f>
        <v>57000</v>
      </c>
    </row>
    <row r="73" spans="1:6" ht="34.5" customHeight="1" x14ac:dyDescent="0.25">
      <c r="A73" s="33" t="s">
        <v>86</v>
      </c>
      <c r="B73" s="71">
        <v>804</v>
      </c>
      <c r="C73" s="21" t="s">
        <v>20</v>
      </c>
      <c r="D73" s="21" t="s">
        <v>161</v>
      </c>
      <c r="E73" s="21" t="s">
        <v>78</v>
      </c>
      <c r="F73" s="42">
        <f>F74</f>
        <v>57000</v>
      </c>
    </row>
    <row r="74" spans="1:6" ht="36" customHeight="1" x14ac:dyDescent="0.25">
      <c r="A74" s="33" t="s">
        <v>70</v>
      </c>
      <c r="B74" s="71">
        <v>804</v>
      </c>
      <c r="C74" s="21" t="s">
        <v>20</v>
      </c>
      <c r="D74" s="21" t="s">
        <v>161</v>
      </c>
      <c r="E74" s="21" t="s">
        <v>69</v>
      </c>
      <c r="F74" s="42">
        <v>57000</v>
      </c>
    </row>
    <row r="75" spans="1:6" ht="17.25" customHeight="1" x14ac:dyDescent="0.25">
      <c r="A75" s="36" t="s">
        <v>144</v>
      </c>
      <c r="B75" s="71">
        <v>804</v>
      </c>
      <c r="C75" s="21" t="s">
        <v>20</v>
      </c>
      <c r="D75" s="21" t="s">
        <v>143</v>
      </c>
      <c r="E75" s="21"/>
      <c r="F75" s="42">
        <f>F76</f>
        <v>112555</v>
      </c>
    </row>
    <row r="76" spans="1:6" ht="20.25" customHeight="1" x14ac:dyDescent="0.25">
      <c r="A76" s="36" t="s">
        <v>71</v>
      </c>
      <c r="B76" s="71">
        <v>804</v>
      </c>
      <c r="C76" s="21" t="s">
        <v>20</v>
      </c>
      <c r="D76" s="21" t="s">
        <v>143</v>
      </c>
      <c r="E76" s="21" t="s">
        <v>77</v>
      </c>
      <c r="F76" s="42">
        <f>F77</f>
        <v>112555</v>
      </c>
    </row>
    <row r="77" spans="1:6" ht="21" customHeight="1" x14ac:dyDescent="0.25">
      <c r="A77" s="36" t="s">
        <v>126</v>
      </c>
      <c r="B77" s="71">
        <v>804</v>
      </c>
      <c r="C77" s="21" t="s">
        <v>20</v>
      </c>
      <c r="D77" s="21" t="s">
        <v>143</v>
      </c>
      <c r="E77" s="21" t="s">
        <v>127</v>
      </c>
      <c r="F77" s="42">
        <v>112555</v>
      </c>
    </row>
    <row r="78" spans="1:6" ht="16.5" customHeight="1" x14ac:dyDescent="0.25">
      <c r="A78" s="70" t="s">
        <v>175</v>
      </c>
      <c r="B78" s="71">
        <v>804</v>
      </c>
      <c r="C78" s="21" t="s">
        <v>20</v>
      </c>
      <c r="D78" s="21" t="s">
        <v>145</v>
      </c>
      <c r="E78" s="21"/>
      <c r="F78" s="42">
        <f>F79+F82</f>
        <v>1072818.8400000001</v>
      </c>
    </row>
    <row r="79" spans="1:6" ht="22.5" customHeight="1" x14ac:dyDescent="0.2">
      <c r="A79" s="53" t="s">
        <v>21</v>
      </c>
      <c r="B79" s="71">
        <v>804</v>
      </c>
      <c r="C79" s="21" t="s">
        <v>20</v>
      </c>
      <c r="D79" s="21" t="s">
        <v>146</v>
      </c>
      <c r="E79" s="21"/>
      <c r="F79" s="42">
        <f>F80</f>
        <v>500890</v>
      </c>
    </row>
    <row r="80" spans="1:6" ht="30.75" customHeight="1" x14ac:dyDescent="0.2">
      <c r="A80" s="54" t="s">
        <v>86</v>
      </c>
      <c r="B80" s="71">
        <v>804</v>
      </c>
      <c r="C80" s="21" t="s">
        <v>20</v>
      </c>
      <c r="D80" s="21" t="s">
        <v>146</v>
      </c>
      <c r="E80" s="21" t="s">
        <v>78</v>
      </c>
      <c r="F80" s="42">
        <f>F81</f>
        <v>500890</v>
      </c>
    </row>
    <row r="81" spans="1:7" ht="37.5" customHeight="1" x14ac:dyDescent="0.2">
      <c r="A81" s="54" t="s">
        <v>70</v>
      </c>
      <c r="B81" s="71">
        <v>804</v>
      </c>
      <c r="C81" s="21" t="s">
        <v>20</v>
      </c>
      <c r="D81" s="21" t="s">
        <v>146</v>
      </c>
      <c r="E81" s="21" t="s">
        <v>69</v>
      </c>
      <c r="F81" s="42">
        <v>500890</v>
      </c>
      <c r="G81" s="18"/>
    </row>
    <row r="82" spans="1:7" ht="20.25" customHeight="1" x14ac:dyDescent="0.25">
      <c r="A82" s="36" t="s">
        <v>144</v>
      </c>
      <c r="B82" s="71">
        <v>804</v>
      </c>
      <c r="C82" s="21" t="s">
        <v>20</v>
      </c>
      <c r="D82" s="21" t="s">
        <v>147</v>
      </c>
      <c r="E82" s="21"/>
      <c r="F82" s="42">
        <f>F83+F85+F87</f>
        <v>571928.84000000008</v>
      </c>
    </row>
    <row r="83" spans="1:7" ht="33.75" customHeight="1" x14ac:dyDescent="0.25">
      <c r="A83" s="33" t="s">
        <v>86</v>
      </c>
      <c r="B83" s="71">
        <v>804</v>
      </c>
      <c r="C83" s="21" t="s">
        <v>20</v>
      </c>
      <c r="D83" s="21" t="s">
        <v>147</v>
      </c>
      <c r="E83" s="21" t="s">
        <v>78</v>
      </c>
      <c r="F83" s="42">
        <f>F84</f>
        <v>481428.84</v>
      </c>
    </row>
    <row r="84" spans="1:7" ht="36.75" customHeight="1" x14ac:dyDescent="0.2">
      <c r="A84" s="54" t="s">
        <v>70</v>
      </c>
      <c r="B84" s="71">
        <v>804</v>
      </c>
      <c r="C84" s="21" t="s">
        <v>20</v>
      </c>
      <c r="D84" s="21" t="s">
        <v>147</v>
      </c>
      <c r="E84" s="21" t="s">
        <v>69</v>
      </c>
      <c r="F84" s="42">
        <v>481428.84</v>
      </c>
    </row>
    <row r="85" spans="1:7" ht="17.25" customHeight="1" x14ac:dyDescent="0.25">
      <c r="A85" s="33" t="s">
        <v>81</v>
      </c>
      <c r="B85" s="71">
        <v>804</v>
      </c>
      <c r="C85" s="21" t="s">
        <v>20</v>
      </c>
      <c r="D85" s="21" t="s">
        <v>147</v>
      </c>
      <c r="E85" s="21" t="s">
        <v>80</v>
      </c>
      <c r="F85" s="42">
        <f>F86</f>
        <v>80500</v>
      </c>
    </row>
    <row r="86" spans="1:7" ht="17.25" customHeight="1" x14ac:dyDescent="0.25">
      <c r="A86" s="36" t="s">
        <v>149</v>
      </c>
      <c r="B86" s="71">
        <v>804</v>
      </c>
      <c r="C86" s="21" t="s">
        <v>20</v>
      </c>
      <c r="D86" s="21" t="s">
        <v>147</v>
      </c>
      <c r="E86" s="21" t="s">
        <v>148</v>
      </c>
      <c r="F86" s="42">
        <v>80500</v>
      </c>
    </row>
    <row r="87" spans="1:7" ht="19.5" customHeight="1" x14ac:dyDescent="0.25">
      <c r="A87" s="36" t="s">
        <v>71</v>
      </c>
      <c r="B87" s="71">
        <v>804</v>
      </c>
      <c r="C87" s="21" t="s">
        <v>20</v>
      </c>
      <c r="D87" s="21" t="s">
        <v>147</v>
      </c>
      <c r="E87" s="21" t="s">
        <v>77</v>
      </c>
      <c r="F87" s="42">
        <f>F88</f>
        <v>10000</v>
      </c>
    </row>
    <row r="88" spans="1:7" ht="20.25" customHeight="1" x14ac:dyDescent="0.2">
      <c r="A88" s="53" t="s">
        <v>12</v>
      </c>
      <c r="B88" s="71">
        <v>804</v>
      </c>
      <c r="C88" s="21" t="s">
        <v>20</v>
      </c>
      <c r="D88" s="21" t="s">
        <v>147</v>
      </c>
      <c r="E88" s="21" t="s">
        <v>13</v>
      </c>
      <c r="F88" s="42">
        <v>10000</v>
      </c>
    </row>
    <row r="89" spans="1:7" ht="68.25" customHeight="1" x14ac:dyDescent="0.2">
      <c r="A89" s="62" t="s">
        <v>170</v>
      </c>
      <c r="B89" s="71">
        <v>804</v>
      </c>
      <c r="C89" s="21" t="s">
        <v>20</v>
      </c>
      <c r="D89" s="8" t="s">
        <v>106</v>
      </c>
      <c r="E89" s="21"/>
      <c r="F89" s="42">
        <f>F91</f>
        <v>126840</v>
      </c>
    </row>
    <row r="90" spans="1:7" ht="35.25" customHeight="1" x14ac:dyDescent="0.25">
      <c r="A90" s="33" t="s">
        <v>86</v>
      </c>
      <c r="B90" s="71">
        <v>804</v>
      </c>
      <c r="C90" s="21" t="s">
        <v>20</v>
      </c>
      <c r="D90" s="8" t="s">
        <v>106</v>
      </c>
      <c r="E90" s="21" t="s">
        <v>78</v>
      </c>
      <c r="F90" s="42">
        <f>F91</f>
        <v>126840</v>
      </c>
    </row>
    <row r="91" spans="1:7" ht="36" customHeight="1" x14ac:dyDescent="0.25">
      <c r="A91" s="33" t="s">
        <v>70</v>
      </c>
      <c r="B91" s="71">
        <v>804</v>
      </c>
      <c r="C91" s="21" t="s">
        <v>20</v>
      </c>
      <c r="D91" s="8" t="s">
        <v>106</v>
      </c>
      <c r="E91" s="21" t="s">
        <v>69</v>
      </c>
      <c r="F91" s="42">
        <v>126840</v>
      </c>
    </row>
    <row r="92" spans="1:7" ht="32.25" customHeight="1" x14ac:dyDescent="0.25">
      <c r="A92" s="33" t="s">
        <v>72</v>
      </c>
      <c r="B92" s="71">
        <v>804</v>
      </c>
      <c r="C92" s="21" t="s">
        <v>20</v>
      </c>
      <c r="D92" s="8" t="s">
        <v>125</v>
      </c>
      <c r="E92" s="21"/>
      <c r="F92" s="42">
        <f>F93</f>
        <v>112192.82</v>
      </c>
    </row>
    <row r="93" spans="1:7" ht="30.75" customHeight="1" x14ac:dyDescent="0.25">
      <c r="A93" s="33" t="s">
        <v>102</v>
      </c>
      <c r="B93" s="71">
        <v>804</v>
      </c>
      <c r="C93" s="21" t="s">
        <v>20</v>
      </c>
      <c r="D93" s="8" t="s">
        <v>128</v>
      </c>
      <c r="E93" s="21"/>
      <c r="F93" s="42">
        <f>F94</f>
        <v>112192.82</v>
      </c>
    </row>
    <row r="94" spans="1:7" ht="137.25" customHeight="1" x14ac:dyDescent="0.2">
      <c r="A94" s="47" t="s">
        <v>178</v>
      </c>
      <c r="B94" s="74">
        <v>804</v>
      </c>
      <c r="C94" s="21" t="s">
        <v>20</v>
      </c>
      <c r="D94" s="8" t="s">
        <v>129</v>
      </c>
      <c r="E94" s="21"/>
      <c r="F94" s="42">
        <f>F95+F97</f>
        <v>112192.82</v>
      </c>
    </row>
    <row r="95" spans="1:7" ht="83.25" customHeight="1" x14ac:dyDescent="0.2">
      <c r="A95" s="51" t="s">
        <v>67</v>
      </c>
      <c r="B95" s="74">
        <v>804</v>
      </c>
      <c r="C95" s="21" t="s">
        <v>20</v>
      </c>
      <c r="D95" s="21" t="s">
        <v>129</v>
      </c>
      <c r="E95" s="21" t="s">
        <v>68</v>
      </c>
      <c r="F95" s="42">
        <f>F96</f>
        <v>93494.02</v>
      </c>
    </row>
    <row r="96" spans="1:7" ht="33.75" customHeight="1" x14ac:dyDescent="0.25">
      <c r="A96" s="33" t="s">
        <v>75</v>
      </c>
      <c r="B96" s="74">
        <v>804</v>
      </c>
      <c r="C96" s="20" t="s">
        <v>20</v>
      </c>
      <c r="D96" s="21" t="s">
        <v>129</v>
      </c>
      <c r="E96" s="21" t="s">
        <v>76</v>
      </c>
      <c r="F96" s="42">
        <v>93494.02</v>
      </c>
    </row>
    <row r="97" spans="1:6" ht="37.5" customHeight="1" x14ac:dyDescent="0.25">
      <c r="A97" s="33" t="s">
        <v>86</v>
      </c>
      <c r="B97" s="71">
        <v>804</v>
      </c>
      <c r="C97" s="20" t="s">
        <v>20</v>
      </c>
      <c r="D97" s="21" t="s">
        <v>129</v>
      </c>
      <c r="E97" s="21" t="s">
        <v>78</v>
      </c>
      <c r="F97" s="42">
        <f>F98</f>
        <v>18698.8</v>
      </c>
    </row>
    <row r="98" spans="1:6" ht="32.25" customHeight="1" x14ac:dyDescent="0.25">
      <c r="A98" s="33" t="s">
        <v>70</v>
      </c>
      <c r="B98" s="71">
        <v>804</v>
      </c>
      <c r="C98" s="20" t="s">
        <v>20</v>
      </c>
      <c r="D98" s="21" t="s">
        <v>129</v>
      </c>
      <c r="E98" s="21" t="s">
        <v>69</v>
      </c>
      <c r="F98" s="42">
        <v>18698.8</v>
      </c>
    </row>
    <row r="99" spans="1:6" ht="35.25" customHeight="1" x14ac:dyDescent="0.2">
      <c r="A99" s="49" t="s">
        <v>64</v>
      </c>
      <c r="B99" s="71">
        <v>804</v>
      </c>
      <c r="C99" s="20" t="s">
        <v>20</v>
      </c>
      <c r="D99" s="7" t="s">
        <v>103</v>
      </c>
      <c r="E99" s="7"/>
      <c r="F99" s="42">
        <f>F100</f>
        <v>1509</v>
      </c>
    </row>
    <row r="100" spans="1:6" ht="18.75" customHeight="1" x14ac:dyDescent="0.2">
      <c r="A100" s="49" t="s">
        <v>65</v>
      </c>
      <c r="B100" s="74">
        <v>804</v>
      </c>
      <c r="C100" s="20" t="s">
        <v>20</v>
      </c>
      <c r="D100" s="7" t="s">
        <v>104</v>
      </c>
      <c r="E100" s="7"/>
      <c r="F100" s="42">
        <f>F103</f>
        <v>1509</v>
      </c>
    </row>
    <row r="101" spans="1:6" ht="51.75" customHeight="1" x14ac:dyDescent="0.25">
      <c r="A101" s="31" t="s">
        <v>165</v>
      </c>
      <c r="B101" s="71">
        <v>804</v>
      </c>
      <c r="C101" s="20" t="s">
        <v>20</v>
      </c>
      <c r="D101" s="7" t="s">
        <v>177</v>
      </c>
      <c r="E101" s="7"/>
      <c r="F101" s="42">
        <f>F102</f>
        <v>1509</v>
      </c>
    </row>
    <row r="102" spans="1:6" ht="20.25" customHeight="1" x14ac:dyDescent="0.25">
      <c r="A102" s="66" t="s">
        <v>167</v>
      </c>
      <c r="B102" s="71">
        <v>804</v>
      </c>
      <c r="C102" s="20" t="s">
        <v>20</v>
      </c>
      <c r="D102" s="7" t="s">
        <v>177</v>
      </c>
      <c r="E102" s="7" t="s">
        <v>166</v>
      </c>
      <c r="F102" s="42">
        <f>F103</f>
        <v>1509</v>
      </c>
    </row>
    <row r="103" spans="1:6" ht="16.5" customHeight="1" x14ac:dyDescent="0.25">
      <c r="A103" s="66" t="s">
        <v>168</v>
      </c>
      <c r="B103" s="71">
        <v>804</v>
      </c>
      <c r="C103" s="20" t="s">
        <v>20</v>
      </c>
      <c r="D103" s="7" t="s">
        <v>177</v>
      </c>
      <c r="E103" s="7" t="s">
        <v>164</v>
      </c>
      <c r="F103" s="42">
        <v>1509</v>
      </c>
    </row>
    <row r="104" spans="1:6" ht="21.75" customHeight="1" x14ac:dyDescent="0.25">
      <c r="A104" s="29" t="s">
        <v>22</v>
      </c>
      <c r="B104" s="44">
        <v>804</v>
      </c>
      <c r="C104" s="22" t="s">
        <v>23</v>
      </c>
      <c r="D104" s="22"/>
      <c r="E104" s="22"/>
      <c r="F104" s="41">
        <f>F105</f>
        <v>840278.6</v>
      </c>
    </row>
    <row r="105" spans="1:6" ht="18" customHeight="1" x14ac:dyDescent="0.25">
      <c r="A105" s="37" t="s">
        <v>24</v>
      </c>
      <c r="B105" s="44">
        <v>804</v>
      </c>
      <c r="C105" s="10" t="s">
        <v>25</v>
      </c>
      <c r="D105" s="10"/>
      <c r="E105" s="10"/>
      <c r="F105" s="41">
        <f>F106</f>
        <v>840278.6</v>
      </c>
    </row>
    <row r="106" spans="1:6" ht="33" customHeight="1" x14ac:dyDescent="0.25">
      <c r="A106" s="33" t="s">
        <v>72</v>
      </c>
      <c r="B106" s="74">
        <v>804</v>
      </c>
      <c r="C106" s="20" t="s">
        <v>25</v>
      </c>
      <c r="D106" s="21" t="s">
        <v>125</v>
      </c>
      <c r="E106" s="7"/>
      <c r="F106" s="42">
        <f>F107</f>
        <v>840278.6</v>
      </c>
    </row>
    <row r="107" spans="1:6" ht="31.5" customHeight="1" x14ac:dyDescent="0.25">
      <c r="A107" s="33" t="s">
        <v>102</v>
      </c>
      <c r="B107" s="74">
        <v>804</v>
      </c>
      <c r="C107" s="20" t="s">
        <v>25</v>
      </c>
      <c r="D107" s="21" t="s">
        <v>128</v>
      </c>
      <c r="E107" s="7"/>
      <c r="F107" s="42">
        <f>F108</f>
        <v>840278.6</v>
      </c>
    </row>
    <row r="108" spans="1:6" ht="33" customHeight="1" x14ac:dyDescent="0.25">
      <c r="A108" s="33" t="s">
        <v>26</v>
      </c>
      <c r="B108" s="74">
        <v>804</v>
      </c>
      <c r="C108" s="20" t="s">
        <v>25</v>
      </c>
      <c r="D108" s="21" t="s">
        <v>130</v>
      </c>
      <c r="E108" s="21"/>
      <c r="F108" s="42">
        <f>F109+F111</f>
        <v>840278.6</v>
      </c>
    </row>
    <row r="109" spans="1:6" ht="82.5" customHeight="1" x14ac:dyDescent="0.25">
      <c r="A109" s="50" t="s">
        <v>67</v>
      </c>
      <c r="B109" s="74">
        <v>804</v>
      </c>
      <c r="C109" s="20" t="s">
        <v>25</v>
      </c>
      <c r="D109" s="21" t="s">
        <v>130</v>
      </c>
      <c r="E109" s="21" t="s">
        <v>68</v>
      </c>
      <c r="F109" s="42">
        <f>F110</f>
        <v>770100</v>
      </c>
    </row>
    <row r="110" spans="1:6" ht="35.25" customHeight="1" x14ac:dyDescent="0.25">
      <c r="A110" s="33" t="s">
        <v>75</v>
      </c>
      <c r="B110" s="74">
        <v>804</v>
      </c>
      <c r="C110" s="20" t="s">
        <v>25</v>
      </c>
      <c r="D110" s="21" t="s">
        <v>130</v>
      </c>
      <c r="E110" s="21" t="s">
        <v>76</v>
      </c>
      <c r="F110" s="42">
        <v>770100</v>
      </c>
    </row>
    <row r="111" spans="1:6" ht="33" customHeight="1" x14ac:dyDescent="0.25">
      <c r="A111" s="33" t="s">
        <v>86</v>
      </c>
      <c r="B111" s="74">
        <v>804</v>
      </c>
      <c r="C111" s="20" t="s">
        <v>25</v>
      </c>
      <c r="D111" s="21" t="s">
        <v>130</v>
      </c>
      <c r="E111" s="21" t="s">
        <v>78</v>
      </c>
      <c r="F111" s="42">
        <f>F112</f>
        <v>70178.600000000006</v>
      </c>
    </row>
    <row r="112" spans="1:6" ht="33" customHeight="1" x14ac:dyDescent="0.25">
      <c r="A112" s="33" t="s">
        <v>70</v>
      </c>
      <c r="B112" s="74">
        <v>804</v>
      </c>
      <c r="C112" s="20" t="s">
        <v>25</v>
      </c>
      <c r="D112" s="21" t="s">
        <v>130</v>
      </c>
      <c r="E112" s="21" t="s">
        <v>69</v>
      </c>
      <c r="F112" s="42">
        <v>70178.600000000006</v>
      </c>
    </row>
    <row r="113" spans="1:7" ht="34.5" customHeight="1" x14ac:dyDescent="0.25">
      <c r="A113" s="55" t="s">
        <v>27</v>
      </c>
      <c r="B113" s="44">
        <v>804</v>
      </c>
      <c r="C113" s="22" t="s">
        <v>28</v>
      </c>
      <c r="D113" s="22"/>
      <c r="E113" s="22"/>
      <c r="F113" s="41">
        <f>F114+F123</f>
        <v>1229866</v>
      </c>
    </row>
    <row r="114" spans="1:7" ht="48.75" customHeight="1" x14ac:dyDescent="0.25">
      <c r="A114" s="55" t="s">
        <v>196</v>
      </c>
      <c r="B114" s="44">
        <v>804</v>
      </c>
      <c r="C114" s="22" t="s">
        <v>194</v>
      </c>
      <c r="D114" s="22"/>
      <c r="E114" s="22"/>
      <c r="F114" s="41">
        <f>F115</f>
        <v>729866</v>
      </c>
      <c r="G114" s="18"/>
    </row>
    <row r="115" spans="1:7" ht="30.75" customHeight="1" x14ac:dyDescent="0.25">
      <c r="A115" s="30" t="s">
        <v>64</v>
      </c>
      <c r="B115" s="71">
        <v>804</v>
      </c>
      <c r="C115" s="21" t="s">
        <v>194</v>
      </c>
      <c r="D115" s="7" t="s">
        <v>103</v>
      </c>
      <c r="E115" s="22"/>
      <c r="F115" s="42">
        <f>F118</f>
        <v>729866</v>
      </c>
    </row>
    <row r="116" spans="1:7" ht="18" customHeight="1" x14ac:dyDescent="0.25">
      <c r="A116" s="36" t="s">
        <v>15</v>
      </c>
      <c r="B116" s="71">
        <v>804</v>
      </c>
      <c r="C116" s="21" t="s">
        <v>194</v>
      </c>
      <c r="D116" s="9" t="s">
        <v>111</v>
      </c>
      <c r="E116" s="22"/>
      <c r="F116" s="42">
        <f>F117</f>
        <v>729866</v>
      </c>
    </row>
    <row r="117" spans="1:7" ht="18.75" customHeight="1" x14ac:dyDescent="0.25">
      <c r="A117" s="30" t="s">
        <v>65</v>
      </c>
      <c r="B117" s="71">
        <v>804</v>
      </c>
      <c r="C117" s="21" t="s">
        <v>194</v>
      </c>
      <c r="D117" s="9" t="s">
        <v>195</v>
      </c>
      <c r="E117" s="22"/>
      <c r="F117" s="42">
        <f>F118</f>
        <v>729866</v>
      </c>
    </row>
    <row r="118" spans="1:7" ht="35.25" customHeight="1" x14ac:dyDescent="0.25">
      <c r="A118" s="36" t="s">
        <v>17</v>
      </c>
      <c r="B118" s="74">
        <v>804</v>
      </c>
      <c r="C118" s="21" t="s">
        <v>194</v>
      </c>
      <c r="D118" s="9" t="s">
        <v>112</v>
      </c>
      <c r="E118" s="21"/>
      <c r="F118" s="42">
        <f>F122+F119</f>
        <v>729866</v>
      </c>
    </row>
    <row r="119" spans="1:7" ht="18" customHeight="1" x14ac:dyDescent="0.25">
      <c r="A119" s="33" t="s">
        <v>81</v>
      </c>
      <c r="B119" s="74">
        <v>804</v>
      </c>
      <c r="C119" s="21" t="s">
        <v>194</v>
      </c>
      <c r="D119" s="9" t="s">
        <v>112</v>
      </c>
      <c r="E119" s="21" t="s">
        <v>80</v>
      </c>
      <c r="F119" s="42">
        <f>F120</f>
        <v>29866</v>
      </c>
    </row>
    <row r="120" spans="1:7" ht="20.25" customHeight="1" x14ac:dyDescent="0.25">
      <c r="A120" s="36" t="s">
        <v>149</v>
      </c>
      <c r="B120" s="71">
        <v>804</v>
      </c>
      <c r="C120" s="21" t="s">
        <v>194</v>
      </c>
      <c r="D120" s="9" t="s">
        <v>112</v>
      </c>
      <c r="E120" s="21" t="s">
        <v>148</v>
      </c>
      <c r="F120" s="42">
        <v>29866</v>
      </c>
    </row>
    <row r="121" spans="1:7" ht="31.5" customHeight="1" x14ac:dyDescent="0.25">
      <c r="A121" s="31" t="s">
        <v>98</v>
      </c>
      <c r="B121" s="71">
        <v>804</v>
      </c>
      <c r="C121" s="21" t="s">
        <v>194</v>
      </c>
      <c r="D121" s="9" t="s">
        <v>112</v>
      </c>
      <c r="E121" s="21" t="s">
        <v>88</v>
      </c>
      <c r="F121" s="42">
        <f>F122</f>
        <v>700000</v>
      </c>
    </row>
    <row r="122" spans="1:7" ht="51.75" customHeight="1" x14ac:dyDescent="0.25">
      <c r="A122" s="31" t="s">
        <v>97</v>
      </c>
      <c r="B122" s="71">
        <v>804</v>
      </c>
      <c r="C122" s="21" t="s">
        <v>194</v>
      </c>
      <c r="D122" s="9" t="s">
        <v>112</v>
      </c>
      <c r="E122" s="21" t="s">
        <v>96</v>
      </c>
      <c r="F122" s="42">
        <v>700000</v>
      </c>
    </row>
    <row r="123" spans="1:7" ht="16.5" customHeight="1" x14ac:dyDescent="0.25">
      <c r="A123" s="39" t="s">
        <v>29</v>
      </c>
      <c r="B123" s="44">
        <v>804</v>
      </c>
      <c r="C123" s="11" t="s">
        <v>30</v>
      </c>
      <c r="D123" s="11"/>
      <c r="E123" s="11"/>
      <c r="F123" s="41">
        <f>F126</f>
        <v>500000</v>
      </c>
    </row>
    <row r="124" spans="1:7" ht="54" customHeight="1" x14ac:dyDescent="0.25">
      <c r="A124" s="30" t="s">
        <v>173</v>
      </c>
      <c r="B124" s="74">
        <v>804</v>
      </c>
      <c r="C124" s="8" t="s">
        <v>30</v>
      </c>
      <c r="D124" s="7" t="s">
        <v>172</v>
      </c>
      <c r="E124" s="8"/>
      <c r="F124" s="42">
        <f>F126</f>
        <v>500000</v>
      </c>
    </row>
    <row r="125" spans="1:7" ht="30.75" customHeight="1" x14ac:dyDescent="0.25">
      <c r="A125" s="33" t="s">
        <v>86</v>
      </c>
      <c r="B125" s="74">
        <v>804</v>
      </c>
      <c r="C125" s="8" t="s">
        <v>30</v>
      </c>
      <c r="D125" s="73" t="s">
        <v>172</v>
      </c>
      <c r="E125" s="8" t="s">
        <v>78</v>
      </c>
      <c r="F125" s="42">
        <f>F126</f>
        <v>500000</v>
      </c>
    </row>
    <row r="126" spans="1:7" ht="32.25" customHeight="1" x14ac:dyDescent="0.25">
      <c r="A126" s="33" t="s">
        <v>70</v>
      </c>
      <c r="B126" s="74">
        <v>804</v>
      </c>
      <c r="C126" s="8" t="s">
        <v>30</v>
      </c>
      <c r="D126" s="73" t="s">
        <v>172</v>
      </c>
      <c r="E126" s="8" t="s">
        <v>69</v>
      </c>
      <c r="F126" s="42">
        <v>500000</v>
      </c>
    </row>
    <row r="127" spans="1:7" ht="17.25" customHeight="1" x14ac:dyDescent="0.25">
      <c r="A127" s="29" t="s">
        <v>31</v>
      </c>
      <c r="B127" s="44">
        <v>804</v>
      </c>
      <c r="C127" s="11" t="s">
        <v>32</v>
      </c>
      <c r="D127" s="11"/>
      <c r="E127" s="11"/>
      <c r="F127" s="41">
        <f>F128+F140</f>
        <v>11050074.58</v>
      </c>
    </row>
    <row r="128" spans="1:7" ht="19.5" customHeight="1" x14ac:dyDescent="0.25">
      <c r="A128" s="38" t="s">
        <v>61</v>
      </c>
      <c r="B128" s="44">
        <v>804</v>
      </c>
      <c r="C128" s="16" t="s">
        <v>60</v>
      </c>
      <c r="D128" s="17"/>
      <c r="E128" s="16"/>
      <c r="F128" s="46">
        <f>F131+F132+F135</f>
        <v>11030074.58</v>
      </c>
    </row>
    <row r="129" spans="1:7" ht="69.75" customHeight="1" x14ac:dyDescent="0.25">
      <c r="A129" s="61" t="s">
        <v>171</v>
      </c>
      <c r="B129" s="71">
        <v>804</v>
      </c>
      <c r="C129" s="8" t="s">
        <v>60</v>
      </c>
      <c r="D129" s="8" t="s">
        <v>105</v>
      </c>
      <c r="E129" s="7"/>
      <c r="F129" s="42">
        <f>F131</f>
        <v>9473322</v>
      </c>
    </row>
    <row r="130" spans="1:7" ht="31.5" customHeight="1" x14ac:dyDescent="0.25">
      <c r="A130" s="33" t="s">
        <v>86</v>
      </c>
      <c r="B130" s="71">
        <v>804</v>
      </c>
      <c r="C130" s="8" t="s">
        <v>60</v>
      </c>
      <c r="D130" s="8" t="s">
        <v>105</v>
      </c>
      <c r="E130" s="7" t="s">
        <v>78</v>
      </c>
      <c r="F130" s="42">
        <f>F131</f>
        <v>9473322</v>
      </c>
    </row>
    <row r="131" spans="1:7" ht="39" customHeight="1" x14ac:dyDescent="0.25">
      <c r="A131" s="33" t="s">
        <v>70</v>
      </c>
      <c r="B131" s="71">
        <v>804</v>
      </c>
      <c r="C131" s="8" t="s">
        <v>60</v>
      </c>
      <c r="D131" s="8" t="s">
        <v>105</v>
      </c>
      <c r="E131" s="7" t="s">
        <v>69</v>
      </c>
      <c r="F131" s="42">
        <v>9473322</v>
      </c>
    </row>
    <row r="132" spans="1:7" ht="99.75" customHeight="1" x14ac:dyDescent="0.25">
      <c r="A132" s="33" t="s">
        <v>218</v>
      </c>
      <c r="B132" s="71">
        <v>804</v>
      </c>
      <c r="C132" s="8" t="s">
        <v>60</v>
      </c>
      <c r="D132" s="8" t="s">
        <v>211</v>
      </c>
      <c r="E132" s="7"/>
      <c r="F132" s="42">
        <f>F133</f>
        <v>829000</v>
      </c>
    </row>
    <row r="133" spans="1:7" ht="35.25" customHeight="1" x14ac:dyDescent="0.25">
      <c r="A133" s="33" t="s">
        <v>86</v>
      </c>
      <c r="B133" s="71">
        <v>804</v>
      </c>
      <c r="C133" s="8" t="s">
        <v>60</v>
      </c>
      <c r="D133" s="8" t="s">
        <v>211</v>
      </c>
      <c r="E133" s="7" t="s">
        <v>78</v>
      </c>
      <c r="F133" s="42">
        <f>F134</f>
        <v>829000</v>
      </c>
    </row>
    <row r="134" spans="1:7" ht="30.75" customHeight="1" x14ac:dyDescent="0.25">
      <c r="A134" s="33" t="s">
        <v>70</v>
      </c>
      <c r="B134" s="71">
        <v>804</v>
      </c>
      <c r="C134" s="8" t="s">
        <v>60</v>
      </c>
      <c r="D134" s="8" t="s">
        <v>211</v>
      </c>
      <c r="E134" s="7" t="s">
        <v>69</v>
      </c>
      <c r="F134" s="42">
        <v>829000</v>
      </c>
    </row>
    <row r="135" spans="1:7" ht="30.75" customHeight="1" x14ac:dyDescent="0.25">
      <c r="A135" s="30" t="s">
        <v>64</v>
      </c>
      <c r="B135" s="74">
        <v>804</v>
      </c>
      <c r="C135" s="21" t="s">
        <v>60</v>
      </c>
      <c r="D135" s="7" t="s">
        <v>103</v>
      </c>
      <c r="E135" s="22"/>
      <c r="F135" s="42">
        <f>F138</f>
        <v>727752.58</v>
      </c>
    </row>
    <row r="136" spans="1:7" ht="18.75" customHeight="1" x14ac:dyDescent="0.25">
      <c r="A136" s="1" t="s">
        <v>223</v>
      </c>
      <c r="B136" s="74">
        <v>804</v>
      </c>
      <c r="C136" s="8"/>
      <c r="D136" s="8" t="s">
        <v>222</v>
      </c>
      <c r="E136" s="7"/>
      <c r="F136" s="42">
        <f>F139</f>
        <v>727752.58</v>
      </c>
    </row>
    <row r="137" spans="1:7" ht="36.75" customHeight="1" x14ac:dyDescent="0.2">
      <c r="A137" s="59" t="s">
        <v>220</v>
      </c>
      <c r="B137" s="74">
        <v>804</v>
      </c>
      <c r="C137" s="8" t="s">
        <v>60</v>
      </c>
      <c r="D137" s="7" t="s">
        <v>221</v>
      </c>
      <c r="E137" s="7"/>
      <c r="F137" s="42">
        <f>F139</f>
        <v>727752.58</v>
      </c>
    </row>
    <row r="138" spans="1:7" ht="35.25" customHeight="1" x14ac:dyDescent="0.2">
      <c r="A138" s="59" t="s">
        <v>86</v>
      </c>
      <c r="B138" s="74">
        <v>804</v>
      </c>
      <c r="C138" s="8" t="s">
        <v>60</v>
      </c>
      <c r="D138" s="7" t="s">
        <v>221</v>
      </c>
      <c r="E138" s="7" t="s">
        <v>78</v>
      </c>
      <c r="F138" s="42">
        <f>F139</f>
        <v>727752.58</v>
      </c>
    </row>
    <row r="139" spans="1:7" ht="36" customHeight="1" x14ac:dyDescent="0.2">
      <c r="A139" s="59" t="s">
        <v>70</v>
      </c>
      <c r="B139" s="74">
        <v>804</v>
      </c>
      <c r="C139" s="8" t="s">
        <v>60</v>
      </c>
      <c r="D139" s="7" t="s">
        <v>221</v>
      </c>
      <c r="E139" s="7" t="s">
        <v>69</v>
      </c>
      <c r="F139" s="42">
        <v>727752.58</v>
      </c>
    </row>
    <row r="140" spans="1:7" ht="33" x14ac:dyDescent="0.25">
      <c r="A140" s="39" t="s">
        <v>33</v>
      </c>
      <c r="B140" s="44">
        <v>804</v>
      </c>
      <c r="C140" s="11" t="s">
        <v>34</v>
      </c>
      <c r="D140" s="11"/>
      <c r="E140" s="11"/>
      <c r="F140" s="41">
        <f>F141+F145</f>
        <v>20000</v>
      </c>
    </row>
    <row r="141" spans="1:7" ht="82.5" x14ac:dyDescent="0.2">
      <c r="A141" s="63" t="s">
        <v>169</v>
      </c>
      <c r="B141" s="74">
        <v>804</v>
      </c>
      <c r="C141" s="8" t="s">
        <v>34</v>
      </c>
      <c r="D141" s="8" t="s">
        <v>107</v>
      </c>
      <c r="E141" s="8"/>
      <c r="F141" s="42">
        <f>F143</f>
        <v>15000</v>
      </c>
    </row>
    <row r="142" spans="1:7" ht="17.25" customHeight="1" x14ac:dyDescent="0.25">
      <c r="A142" s="34" t="s">
        <v>71</v>
      </c>
      <c r="B142" s="71">
        <v>804</v>
      </c>
      <c r="C142" s="8" t="s">
        <v>34</v>
      </c>
      <c r="D142" s="8" t="s">
        <v>107</v>
      </c>
      <c r="E142" s="8" t="s">
        <v>77</v>
      </c>
      <c r="F142" s="42">
        <f>F143</f>
        <v>15000</v>
      </c>
      <c r="G142" s="60"/>
    </row>
    <row r="143" spans="1:7" ht="68.25" customHeight="1" x14ac:dyDescent="0.25">
      <c r="A143" s="36" t="s">
        <v>87</v>
      </c>
      <c r="B143" s="71">
        <v>804</v>
      </c>
      <c r="C143" s="8" t="s">
        <v>34</v>
      </c>
      <c r="D143" s="8" t="s">
        <v>107</v>
      </c>
      <c r="E143" s="8" t="s">
        <v>37</v>
      </c>
      <c r="F143" s="42">
        <v>15000</v>
      </c>
    </row>
    <row r="144" spans="1:7" ht="84" customHeight="1" x14ac:dyDescent="0.25">
      <c r="A144" s="31" t="s">
        <v>99</v>
      </c>
      <c r="B144" s="71">
        <v>804</v>
      </c>
      <c r="C144" s="21" t="s">
        <v>34</v>
      </c>
      <c r="D144" s="8" t="s">
        <v>108</v>
      </c>
      <c r="E144" s="21"/>
      <c r="F144" s="42">
        <f>F146</f>
        <v>5000</v>
      </c>
    </row>
    <row r="145" spans="1:6" ht="18.75" customHeight="1" x14ac:dyDescent="0.25">
      <c r="A145" s="31" t="s">
        <v>71</v>
      </c>
      <c r="B145" s="74">
        <v>804</v>
      </c>
      <c r="C145" s="21" t="s">
        <v>34</v>
      </c>
      <c r="D145" s="8" t="s">
        <v>108</v>
      </c>
      <c r="E145" s="21" t="s">
        <v>77</v>
      </c>
      <c r="F145" s="42">
        <f>F146</f>
        <v>5000</v>
      </c>
    </row>
    <row r="146" spans="1:6" ht="69" customHeight="1" x14ac:dyDescent="0.25">
      <c r="A146" s="31" t="s">
        <v>87</v>
      </c>
      <c r="B146" s="71">
        <v>804</v>
      </c>
      <c r="C146" s="21" t="s">
        <v>34</v>
      </c>
      <c r="D146" s="8" t="s">
        <v>108</v>
      </c>
      <c r="E146" s="21" t="s">
        <v>37</v>
      </c>
      <c r="F146" s="42">
        <v>5000</v>
      </c>
    </row>
    <row r="147" spans="1:6" ht="16.5" customHeight="1" x14ac:dyDescent="0.25">
      <c r="A147" s="29" t="s">
        <v>35</v>
      </c>
      <c r="B147" s="44">
        <v>804</v>
      </c>
      <c r="C147" s="11" t="s">
        <v>36</v>
      </c>
      <c r="D147" s="11"/>
      <c r="E147" s="11"/>
      <c r="F147" s="41">
        <f>F148+F159+F174</f>
        <v>39012421.719999999</v>
      </c>
    </row>
    <row r="148" spans="1:6" ht="21" customHeight="1" x14ac:dyDescent="0.2">
      <c r="A148" s="56" t="s">
        <v>151</v>
      </c>
      <c r="B148" s="44">
        <v>804</v>
      </c>
      <c r="C148" s="11" t="s">
        <v>153</v>
      </c>
      <c r="D148" s="11"/>
      <c r="E148" s="11"/>
      <c r="F148" s="41">
        <f>F154+F149</f>
        <v>2259688</v>
      </c>
    </row>
    <row r="149" spans="1:6" ht="81.75" customHeight="1" x14ac:dyDescent="0.25">
      <c r="A149" s="34" t="s">
        <v>174</v>
      </c>
      <c r="B149" s="74">
        <v>804</v>
      </c>
      <c r="C149" s="8" t="s">
        <v>153</v>
      </c>
      <c r="D149" s="8" t="s">
        <v>109</v>
      </c>
      <c r="E149" s="11"/>
      <c r="F149" s="42">
        <f>F150+F153</f>
        <v>940000</v>
      </c>
    </row>
    <row r="150" spans="1:6" ht="33" customHeight="1" x14ac:dyDescent="0.25">
      <c r="A150" s="40" t="s">
        <v>86</v>
      </c>
      <c r="B150" s="74">
        <v>804</v>
      </c>
      <c r="C150" s="8" t="s">
        <v>153</v>
      </c>
      <c r="D150" s="8" t="s">
        <v>109</v>
      </c>
      <c r="E150" s="8" t="s">
        <v>78</v>
      </c>
      <c r="F150" s="42">
        <f>F151</f>
        <v>380000</v>
      </c>
    </row>
    <row r="151" spans="1:6" ht="33" customHeight="1" x14ac:dyDescent="0.25">
      <c r="A151" s="33" t="s">
        <v>70</v>
      </c>
      <c r="B151" s="74">
        <v>804</v>
      </c>
      <c r="C151" s="8" t="s">
        <v>153</v>
      </c>
      <c r="D151" s="8" t="s">
        <v>109</v>
      </c>
      <c r="E151" s="8" t="s">
        <v>69</v>
      </c>
      <c r="F151" s="42">
        <v>380000</v>
      </c>
    </row>
    <row r="152" spans="1:6" ht="21" customHeight="1" x14ac:dyDescent="0.2">
      <c r="A152" s="80" t="s">
        <v>71</v>
      </c>
      <c r="B152" s="74">
        <v>804</v>
      </c>
      <c r="C152" s="8" t="s">
        <v>153</v>
      </c>
      <c r="D152" s="8" t="s">
        <v>109</v>
      </c>
      <c r="E152" s="8" t="s">
        <v>77</v>
      </c>
      <c r="F152" s="42">
        <f>F153</f>
        <v>560000</v>
      </c>
    </row>
    <row r="153" spans="1:6" ht="72.75" customHeight="1" x14ac:dyDescent="0.2">
      <c r="A153" s="75" t="s">
        <v>87</v>
      </c>
      <c r="B153" s="74">
        <v>804</v>
      </c>
      <c r="C153" s="8" t="s">
        <v>153</v>
      </c>
      <c r="D153" s="8" t="s">
        <v>109</v>
      </c>
      <c r="E153" s="8" t="s">
        <v>37</v>
      </c>
      <c r="F153" s="42">
        <v>560000</v>
      </c>
    </row>
    <row r="154" spans="1:6" ht="36.75" customHeight="1" x14ac:dyDescent="0.2">
      <c r="A154" s="57" t="s">
        <v>64</v>
      </c>
      <c r="B154" s="71">
        <v>804</v>
      </c>
      <c r="C154" s="8" t="s">
        <v>153</v>
      </c>
      <c r="D154" s="8" t="s">
        <v>103</v>
      </c>
      <c r="E154" s="11"/>
      <c r="F154" s="42">
        <f>F155</f>
        <v>1319688</v>
      </c>
    </row>
    <row r="155" spans="1:6" ht="17.25" customHeight="1" x14ac:dyDescent="0.2">
      <c r="A155" s="57" t="s">
        <v>152</v>
      </c>
      <c r="B155" s="71">
        <v>804</v>
      </c>
      <c r="C155" s="8" t="s">
        <v>153</v>
      </c>
      <c r="D155" s="8" t="s">
        <v>154</v>
      </c>
      <c r="E155" s="11"/>
      <c r="F155" s="42">
        <f>F156</f>
        <v>1319688</v>
      </c>
    </row>
    <row r="156" spans="1:6" ht="34.5" customHeight="1" x14ac:dyDescent="0.25">
      <c r="A156" s="58" t="s">
        <v>156</v>
      </c>
      <c r="B156" s="71">
        <v>804</v>
      </c>
      <c r="C156" s="8" t="s">
        <v>153</v>
      </c>
      <c r="D156" s="8" t="s">
        <v>155</v>
      </c>
      <c r="E156" s="11"/>
      <c r="F156" s="42">
        <f>F157</f>
        <v>1319688</v>
      </c>
    </row>
    <row r="157" spans="1:6" ht="21" customHeight="1" x14ac:dyDescent="0.2">
      <c r="A157" s="59" t="s">
        <v>86</v>
      </c>
      <c r="B157" s="71">
        <v>804</v>
      </c>
      <c r="C157" s="8" t="s">
        <v>153</v>
      </c>
      <c r="D157" s="8" t="s">
        <v>155</v>
      </c>
      <c r="E157" s="8" t="s">
        <v>78</v>
      </c>
      <c r="F157" s="42">
        <f>F158</f>
        <v>1319688</v>
      </c>
    </row>
    <row r="158" spans="1:6" ht="39.75" customHeight="1" x14ac:dyDescent="0.2">
      <c r="A158" s="48" t="s">
        <v>70</v>
      </c>
      <c r="B158" s="71">
        <v>804</v>
      </c>
      <c r="C158" s="8" t="s">
        <v>153</v>
      </c>
      <c r="D158" s="8" t="s">
        <v>155</v>
      </c>
      <c r="E158" s="8" t="s">
        <v>69</v>
      </c>
      <c r="F158" s="42">
        <v>1319688</v>
      </c>
    </row>
    <row r="159" spans="1:6" ht="19.5" customHeight="1" x14ac:dyDescent="0.25">
      <c r="A159" s="29" t="s">
        <v>38</v>
      </c>
      <c r="B159" s="44">
        <v>804</v>
      </c>
      <c r="C159" s="11" t="s">
        <v>39</v>
      </c>
      <c r="D159" s="11"/>
      <c r="E159" s="11"/>
      <c r="F159" s="41">
        <f>F160+F163+F166</f>
        <v>12085141.42</v>
      </c>
    </row>
    <row r="160" spans="1:6" ht="84" customHeight="1" x14ac:dyDescent="0.2">
      <c r="A160" s="63" t="s">
        <v>176</v>
      </c>
      <c r="B160" s="71">
        <v>804</v>
      </c>
      <c r="C160" s="8" t="s">
        <v>39</v>
      </c>
      <c r="D160" s="8" t="s">
        <v>110</v>
      </c>
      <c r="E160" s="8"/>
      <c r="F160" s="42">
        <f>F162</f>
        <v>5186271.42</v>
      </c>
    </row>
    <row r="161" spans="1:6" ht="30.75" customHeight="1" x14ac:dyDescent="0.25">
      <c r="A161" s="33" t="s">
        <v>86</v>
      </c>
      <c r="B161" s="71">
        <v>804</v>
      </c>
      <c r="C161" s="8" t="s">
        <v>39</v>
      </c>
      <c r="D161" s="8" t="s">
        <v>110</v>
      </c>
      <c r="E161" s="8" t="s">
        <v>78</v>
      </c>
      <c r="F161" s="42">
        <f>F162</f>
        <v>5186271.42</v>
      </c>
    </row>
    <row r="162" spans="1:6" ht="36.75" customHeight="1" x14ac:dyDescent="0.25">
      <c r="A162" s="33" t="s">
        <v>70</v>
      </c>
      <c r="B162" s="74">
        <v>804</v>
      </c>
      <c r="C162" s="8" t="s">
        <v>39</v>
      </c>
      <c r="D162" s="8" t="s">
        <v>110</v>
      </c>
      <c r="E162" s="8" t="s">
        <v>69</v>
      </c>
      <c r="F162" s="42">
        <v>5186271.42</v>
      </c>
    </row>
    <row r="163" spans="1:6" ht="85.5" customHeight="1" x14ac:dyDescent="0.25">
      <c r="A163" s="34" t="s">
        <v>174</v>
      </c>
      <c r="B163" s="71">
        <v>804</v>
      </c>
      <c r="C163" s="8" t="s">
        <v>39</v>
      </c>
      <c r="D163" s="8" t="s">
        <v>109</v>
      </c>
      <c r="E163" s="7"/>
      <c r="F163" s="42">
        <f>F164</f>
        <v>973608</v>
      </c>
    </row>
    <row r="164" spans="1:6" ht="36.75" customHeight="1" x14ac:dyDescent="0.25">
      <c r="A164" s="40" t="s">
        <v>86</v>
      </c>
      <c r="B164" s="71">
        <v>804</v>
      </c>
      <c r="C164" s="8" t="s">
        <v>39</v>
      </c>
      <c r="D164" s="8" t="s">
        <v>109</v>
      </c>
      <c r="E164" s="7" t="s">
        <v>78</v>
      </c>
      <c r="F164" s="42">
        <f>F165</f>
        <v>973608</v>
      </c>
    </row>
    <row r="165" spans="1:6" ht="35.25" customHeight="1" x14ac:dyDescent="0.25">
      <c r="A165" s="33" t="s">
        <v>70</v>
      </c>
      <c r="B165" s="71">
        <v>804</v>
      </c>
      <c r="C165" s="8" t="s">
        <v>39</v>
      </c>
      <c r="D165" s="8" t="s">
        <v>109</v>
      </c>
      <c r="E165" s="7" t="s">
        <v>69</v>
      </c>
      <c r="F165" s="42">
        <v>973608</v>
      </c>
    </row>
    <row r="166" spans="1:6" ht="30.75" customHeight="1" x14ac:dyDescent="0.25">
      <c r="A166" s="30" t="s">
        <v>64</v>
      </c>
      <c r="B166" s="74">
        <v>804</v>
      </c>
      <c r="C166" s="8" t="s">
        <v>39</v>
      </c>
      <c r="D166" s="7" t="s">
        <v>103</v>
      </c>
      <c r="E166" s="8"/>
      <c r="F166" s="42">
        <f>F167</f>
        <v>5925262</v>
      </c>
    </row>
    <row r="167" spans="1:6" ht="20.25" customHeight="1" x14ac:dyDescent="0.25">
      <c r="A167" s="33" t="s">
        <v>40</v>
      </c>
      <c r="B167" s="74">
        <v>804</v>
      </c>
      <c r="C167" s="8" t="s">
        <v>39</v>
      </c>
      <c r="D167" s="8" t="s">
        <v>113</v>
      </c>
      <c r="E167" s="8"/>
      <c r="F167" s="42">
        <f>F168+F171</f>
        <v>5925262</v>
      </c>
    </row>
    <row r="168" spans="1:6" ht="21" customHeight="1" x14ac:dyDescent="0.25">
      <c r="A168" s="34" t="s">
        <v>91</v>
      </c>
      <c r="B168" s="74">
        <v>804</v>
      </c>
      <c r="C168" s="8" t="s">
        <v>39</v>
      </c>
      <c r="D168" s="8" t="s">
        <v>114</v>
      </c>
      <c r="E168" s="8"/>
      <c r="F168" s="42">
        <f>F170</f>
        <v>5495602</v>
      </c>
    </row>
    <row r="169" spans="1:6" ht="21" customHeight="1" x14ac:dyDescent="0.25">
      <c r="A169" s="34" t="s">
        <v>71</v>
      </c>
      <c r="B169" s="74">
        <v>804</v>
      </c>
      <c r="C169" s="8" t="s">
        <v>39</v>
      </c>
      <c r="D169" s="8" t="s">
        <v>114</v>
      </c>
      <c r="E169" s="8" t="s">
        <v>77</v>
      </c>
      <c r="F169" s="42">
        <f>F170</f>
        <v>5495602</v>
      </c>
    </row>
    <row r="170" spans="1:6" ht="66.75" customHeight="1" x14ac:dyDescent="0.25">
      <c r="A170" s="36" t="s">
        <v>87</v>
      </c>
      <c r="B170" s="74">
        <v>804</v>
      </c>
      <c r="C170" s="8" t="s">
        <v>39</v>
      </c>
      <c r="D170" s="8" t="s">
        <v>114</v>
      </c>
      <c r="E170" s="8" t="s">
        <v>37</v>
      </c>
      <c r="F170" s="42">
        <v>5495602</v>
      </c>
    </row>
    <row r="171" spans="1:6" ht="53.25" customHeight="1" x14ac:dyDescent="0.25">
      <c r="A171" s="34" t="s">
        <v>131</v>
      </c>
      <c r="B171" s="74">
        <v>804</v>
      </c>
      <c r="C171" s="8" t="s">
        <v>39</v>
      </c>
      <c r="D171" s="8" t="s">
        <v>132</v>
      </c>
      <c r="E171" s="8"/>
      <c r="F171" s="42">
        <f>F172</f>
        <v>429660</v>
      </c>
    </row>
    <row r="172" spans="1:6" ht="24" customHeight="1" x14ac:dyDescent="0.2">
      <c r="A172" s="27" t="s">
        <v>71</v>
      </c>
      <c r="B172" s="74">
        <v>804</v>
      </c>
      <c r="C172" s="8" t="s">
        <v>39</v>
      </c>
      <c r="D172" s="8" t="s">
        <v>132</v>
      </c>
      <c r="E172" s="8" t="s">
        <v>77</v>
      </c>
      <c r="F172" s="42">
        <f>F173</f>
        <v>429660</v>
      </c>
    </row>
    <row r="173" spans="1:6" ht="66.75" customHeight="1" x14ac:dyDescent="0.25">
      <c r="A173" s="36" t="s">
        <v>87</v>
      </c>
      <c r="B173" s="74">
        <v>804</v>
      </c>
      <c r="C173" s="8" t="s">
        <v>39</v>
      </c>
      <c r="D173" s="8" t="s">
        <v>132</v>
      </c>
      <c r="E173" s="8" t="s">
        <v>37</v>
      </c>
      <c r="F173" s="42">
        <v>429660</v>
      </c>
    </row>
    <row r="174" spans="1:6" ht="23.25" customHeight="1" x14ac:dyDescent="0.25">
      <c r="A174" s="39" t="s">
        <v>41</v>
      </c>
      <c r="B174" s="44">
        <v>804</v>
      </c>
      <c r="C174" s="11" t="s">
        <v>42</v>
      </c>
      <c r="D174" s="11"/>
      <c r="E174" s="11"/>
      <c r="F174" s="41">
        <f>F175+F178+F196</f>
        <v>24667592.300000001</v>
      </c>
    </row>
    <row r="175" spans="1:6" ht="84.75" customHeight="1" x14ac:dyDescent="0.2">
      <c r="A175" s="63" t="s">
        <v>176</v>
      </c>
      <c r="B175" s="74">
        <v>804</v>
      </c>
      <c r="C175" s="8" t="s">
        <v>42</v>
      </c>
      <c r="D175" s="8" t="s">
        <v>110</v>
      </c>
      <c r="E175" s="7"/>
      <c r="F175" s="42">
        <f>F176</f>
        <v>1212265.25</v>
      </c>
    </row>
    <row r="176" spans="1:6" ht="30" customHeight="1" x14ac:dyDescent="0.25">
      <c r="A176" s="40" t="s">
        <v>86</v>
      </c>
      <c r="B176" s="74">
        <v>804</v>
      </c>
      <c r="C176" s="8" t="s">
        <v>42</v>
      </c>
      <c r="D176" s="8" t="s">
        <v>110</v>
      </c>
      <c r="E176" s="7" t="s">
        <v>78</v>
      </c>
      <c r="F176" s="42">
        <f>F177</f>
        <v>1212265.25</v>
      </c>
    </row>
    <row r="177" spans="1:6" ht="32.25" customHeight="1" x14ac:dyDescent="0.25">
      <c r="A177" s="33" t="s">
        <v>70</v>
      </c>
      <c r="B177" s="74">
        <v>804</v>
      </c>
      <c r="C177" s="8" t="s">
        <v>42</v>
      </c>
      <c r="D177" s="8" t="s">
        <v>110</v>
      </c>
      <c r="E177" s="7" t="s">
        <v>69</v>
      </c>
      <c r="F177" s="42">
        <v>1212265.25</v>
      </c>
    </row>
    <row r="178" spans="1:6" ht="48" customHeight="1" x14ac:dyDescent="0.25">
      <c r="A178" s="33" t="s">
        <v>203</v>
      </c>
      <c r="B178" s="74">
        <v>804</v>
      </c>
      <c r="C178" s="8" t="s">
        <v>42</v>
      </c>
      <c r="D178" s="8" t="s">
        <v>198</v>
      </c>
      <c r="E178" s="7"/>
      <c r="F178" s="42">
        <f>F179+F186</f>
        <v>11981749.050000001</v>
      </c>
    </row>
    <row r="179" spans="1:6" ht="35.25" customHeight="1" x14ac:dyDescent="0.25">
      <c r="A179" s="83" t="s">
        <v>209</v>
      </c>
      <c r="B179" s="74">
        <v>804</v>
      </c>
      <c r="C179" s="8" t="s">
        <v>42</v>
      </c>
      <c r="D179" s="8" t="s">
        <v>199</v>
      </c>
      <c r="E179" s="7"/>
      <c r="F179" s="42">
        <f>F180+F183</f>
        <v>3627146.05</v>
      </c>
    </row>
    <row r="180" spans="1:6" ht="68.25" customHeight="1" x14ac:dyDescent="0.25">
      <c r="A180" s="83" t="s">
        <v>197</v>
      </c>
      <c r="B180" s="74">
        <v>804</v>
      </c>
      <c r="C180" s="8" t="s">
        <v>42</v>
      </c>
      <c r="D180" s="8" t="s">
        <v>208</v>
      </c>
      <c r="E180" s="7"/>
      <c r="F180" s="42">
        <f>F181</f>
        <v>3554603.05</v>
      </c>
    </row>
    <row r="181" spans="1:6" ht="34.5" customHeight="1" x14ac:dyDescent="0.25">
      <c r="A181" s="40" t="s">
        <v>86</v>
      </c>
      <c r="B181" s="74">
        <v>804</v>
      </c>
      <c r="C181" s="20" t="s">
        <v>42</v>
      </c>
      <c r="D181" s="8" t="s">
        <v>208</v>
      </c>
      <c r="E181" s="7" t="s">
        <v>78</v>
      </c>
      <c r="F181" s="42">
        <f>F182</f>
        <v>3554603.05</v>
      </c>
    </row>
    <row r="182" spans="1:6" ht="34.5" customHeight="1" x14ac:dyDescent="0.25">
      <c r="A182" s="33" t="s">
        <v>70</v>
      </c>
      <c r="B182" s="74">
        <v>804</v>
      </c>
      <c r="C182" s="20" t="s">
        <v>42</v>
      </c>
      <c r="D182" s="8" t="s">
        <v>208</v>
      </c>
      <c r="E182" s="7" t="s">
        <v>69</v>
      </c>
      <c r="F182" s="42">
        <v>3554603.05</v>
      </c>
    </row>
    <row r="183" spans="1:6" ht="67.5" customHeight="1" x14ac:dyDescent="0.25">
      <c r="A183" s="83" t="s">
        <v>206</v>
      </c>
      <c r="B183" s="74">
        <v>804</v>
      </c>
      <c r="C183" s="8" t="s">
        <v>42</v>
      </c>
      <c r="D183" s="8" t="s">
        <v>204</v>
      </c>
      <c r="E183" s="7"/>
      <c r="F183" s="42">
        <f>F184</f>
        <v>72543</v>
      </c>
    </row>
    <row r="184" spans="1:6" ht="38.25" customHeight="1" x14ac:dyDescent="0.25">
      <c r="A184" s="40" t="s">
        <v>86</v>
      </c>
      <c r="B184" s="74">
        <v>804</v>
      </c>
      <c r="C184" s="8" t="s">
        <v>42</v>
      </c>
      <c r="D184" s="8" t="s">
        <v>204</v>
      </c>
      <c r="E184" s="7" t="s">
        <v>78</v>
      </c>
      <c r="F184" s="42">
        <f>F185</f>
        <v>72543</v>
      </c>
    </row>
    <row r="185" spans="1:6" ht="38.25" customHeight="1" x14ac:dyDescent="0.25">
      <c r="A185" s="33" t="s">
        <v>70</v>
      </c>
      <c r="B185" s="74">
        <v>804</v>
      </c>
      <c r="C185" s="8" t="s">
        <v>42</v>
      </c>
      <c r="D185" s="8" t="s">
        <v>204</v>
      </c>
      <c r="E185" s="7" t="s">
        <v>69</v>
      </c>
      <c r="F185" s="42">
        <v>72543</v>
      </c>
    </row>
    <row r="186" spans="1:6" ht="48.75" customHeight="1" x14ac:dyDescent="0.25">
      <c r="A186" s="83" t="s">
        <v>210</v>
      </c>
      <c r="B186" s="74">
        <v>804</v>
      </c>
      <c r="C186" s="8" t="s">
        <v>42</v>
      </c>
      <c r="D186" s="8" t="s">
        <v>200</v>
      </c>
      <c r="E186" s="7"/>
      <c r="F186" s="42">
        <f>F190+F193+F187</f>
        <v>8354603</v>
      </c>
    </row>
    <row r="187" spans="1:6" ht="37.5" customHeight="1" x14ac:dyDescent="0.25">
      <c r="A187" s="88" t="s">
        <v>217</v>
      </c>
      <c r="B187" s="74">
        <v>804</v>
      </c>
      <c r="C187" s="8" t="s">
        <v>42</v>
      </c>
      <c r="D187" s="8" t="s">
        <v>215</v>
      </c>
      <c r="E187" s="7"/>
      <c r="F187" s="42">
        <f>F189</f>
        <v>5446317.1900000004</v>
      </c>
    </row>
    <row r="188" spans="1:6" ht="36" customHeight="1" x14ac:dyDescent="0.25">
      <c r="A188" s="40" t="s">
        <v>86</v>
      </c>
      <c r="B188" s="74">
        <v>804</v>
      </c>
      <c r="C188" s="8" t="s">
        <v>42</v>
      </c>
      <c r="D188" s="8" t="s">
        <v>215</v>
      </c>
      <c r="E188" s="7" t="s">
        <v>69</v>
      </c>
      <c r="F188" s="42">
        <f>F189</f>
        <v>5446317.1900000004</v>
      </c>
    </row>
    <row r="189" spans="1:6" ht="36" customHeight="1" x14ac:dyDescent="0.25">
      <c r="A189" s="33" t="s">
        <v>70</v>
      </c>
      <c r="B189" s="74">
        <v>804</v>
      </c>
      <c r="C189" s="8" t="s">
        <v>42</v>
      </c>
      <c r="D189" s="8" t="s">
        <v>215</v>
      </c>
      <c r="E189" s="7" t="s">
        <v>216</v>
      </c>
      <c r="F189" s="42">
        <v>5446317.1900000004</v>
      </c>
    </row>
    <row r="190" spans="1:6" ht="65.25" customHeight="1" x14ac:dyDescent="0.25">
      <c r="A190" s="83" t="s">
        <v>197</v>
      </c>
      <c r="B190" s="74">
        <v>804</v>
      </c>
      <c r="C190" s="8" t="s">
        <v>42</v>
      </c>
      <c r="D190" s="8" t="s">
        <v>207</v>
      </c>
      <c r="E190" s="7"/>
      <c r="F190" s="42">
        <f>F191</f>
        <v>2850119.81</v>
      </c>
    </row>
    <row r="191" spans="1:6" ht="34.5" customHeight="1" x14ac:dyDescent="0.25">
      <c r="A191" s="40" t="s">
        <v>86</v>
      </c>
      <c r="B191" s="74">
        <v>804</v>
      </c>
      <c r="C191" s="20" t="s">
        <v>42</v>
      </c>
      <c r="D191" s="8" t="s">
        <v>207</v>
      </c>
      <c r="E191" s="7" t="s">
        <v>78</v>
      </c>
      <c r="F191" s="42">
        <f>F192</f>
        <v>2850119.81</v>
      </c>
    </row>
    <row r="192" spans="1:6" ht="32.25" customHeight="1" x14ac:dyDescent="0.25">
      <c r="A192" s="33" t="s">
        <v>70</v>
      </c>
      <c r="B192" s="74">
        <v>804</v>
      </c>
      <c r="C192" s="20" t="s">
        <v>42</v>
      </c>
      <c r="D192" s="8" t="s">
        <v>207</v>
      </c>
      <c r="E192" s="7" t="s">
        <v>69</v>
      </c>
      <c r="F192" s="42">
        <v>2850119.81</v>
      </c>
    </row>
    <row r="193" spans="1:6" ht="67.5" customHeight="1" x14ac:dyDescent="0.25">
      <c r="A193" s="83" t="s">
        <v>206</v>
      </c>
      <c r="B193" s="74">
        <v>804</v>
      </c>
      <c r="C193" s="8" t="s">
        <v>42</v>
      </c>
      <c r="D193" s="8" t="s">
        <v>205</v>
      </c>
      <c r="E193" s="7"/>
      <c r="F193" s="42">
        <f>F194</f>
        <v>58166</v>
      </c>
    </row>
    <row r="194" spans="1:6" ht="32.25" customHeight="1" x14ac:dyDescent="0.25">
      <c r="A194" s="40" t="s">
        <v>86</v>
      </c>
      <c r="B194" s="74">
        <v>804</v>
      </c>
      <c r="C194" s="8" t="s">
        <v>42</v>
      </c>
      <c r="D194" s="8" t="s">
        <v>205</v>
      </c>
      <c r="E194" s="7" t="s">
        <v>78</v>
      </c>
      <c r="F194" s="42">
        <f>F195</f>
        <v>58166</v>
      </c>
    </row>
    <row r="195" spans="1:6" ht="38.25" customHeight="1" x14ac:dyDescent="0.25">
      <c r="A195" s="33" t="s">
        <v>70</v>
      </c>
      <c r="B195" s="74">
        <v>804</v>
      </c>
      <c r="C195" s="8" t="s">
        <v>42</v>
      </c>
      <c r="D195" s="8" t="s">
        <v>205</v>
      </c>
      <c r="E195" s="7" t="s">
        <v>69</v>
      </c>
      <c r="F195" s="42">
        <v>58166</v>
      </c>
    </row>
    <row r="196" spans="1:6" ht="36" customHeight="1" x14ac:dyDescent="0.25">
      <c r="A196" s="30" t="s">
        <v>64</v>
      </c>
      <c r="B196" s="74">
        <v>804</v>
      </c>
      <c r="C196" s="8" t="s">
        <v>42</v>
      </c>
      <c r="D196" s="8" t="s">
        <v>103</v>
      </c>
      <c r="E196" s="8"/>
      <c r="F196" s="42">
        <f>F197</f>
        <v>11473578</v>
      </c>
    </row>
    <row r="197" spans="1:6" ht="21.75" customHeight="1" x14ac:dyDescent="0.25">
      <c r="A197" s="34" t="s">
        <v>73</v>
      </c>
      <c r="B197" s="74">
        <v>804</v>
      </c>
      <c r="C197" s="8" t="s">
        <v>42</v>
      </c>
      <c r="D197" s="8" t="s">
        <v>115</v>
      </c>
      <c r="E197" s="8"/>
      <c r="F197" s="42">
        <f>F198+F201+F204+F207</f>
        <v>11473578</v>
      </c>
    </row>
    <row r="198" spans="1:6" ht="21.75" customHeight="1" x14ac:dyDescent="0.25">
      <c r="A198" s="31" t="s">
        <v>43</v>
      </c>
      <c r="B198" s="74">
        <v>804</v>
      </c>
      <c r="C198" s="21" t="s">
        <v>42</v>
      </c>
      <c r="D198" s="21" t="s">
        <v>116</v>
      </c>
      <c r="E198" s="21"/>
      <c r="F198" s="42">
        <f>F199</f>
        <v>4861436</v>
      </c>
    </row>
    <row r="199" spans="1:6" ht="32.25" customHeight="1" x14ac:dyDescent="0.25">
      <c r="A199" s="40" t="s">
        <v>86</v>
      </c>
      <c r="B199" s="74">
        <v>804</v>
      </c>
      <c r="C199" s="21" t="s">
        <v>42</v>
      </c>
      <c r="D199" s="21" t="s">
        <v>116</v>
      </c>
      <c r="E199" s="21" t="s">
        <v>78</v>
      </c>
      <c r="F199" s="42">
        <f>F200</f>
        <v>4861436</v>
      </c>
    </row>
    <row r="200" spans="1:6" ht="33" customHeight="1" x14ac:dyDescent="0.25">
      <c r="A200" s="40" t="s">
        <v>70</v>
      </c>
      <c r="B200" s="71">
        <v>804</v>
      </c>
      <c r="C200" s="21" t="s">
        <v>42</v>
      </c>
      <c r="D200" s="21" t="s">
        <v>116</v>
      </c>
      <c r="E200" s="21" t="s">
        <v>69</v>
      </c>
      <c r="F200" s="42">
        <v>4861436</v>
      </c>
    </row>
    <row r="201" spans="1:6" ht="16.5" customHeight="1" x14ac:dyDescent="0.25">
      <c r="A201" s="31" t="s">
        <v>44</v>
      </c>
      <c r="B201" s="71">
        <v>804</v>
      </c>
      <c r="C201" s="21" t="s">
        <v>42</v>
      </c>
      <c r="D201" s="21" t="s">
        <v>117</v>
      </c>
      <c r="E201" s="21"/>
      <c r="F201" s="42">
        <f>F203</f>
        <v>1002494</v>
      </c>
    </row>
    <row r="202" spans="1:6" ht="35.25" customHeight="1" x14ac:dyDescent="0.25">
      <c r="A202" s="40" t="s">
        <v>86</v>
      </c>
      <c r="B202" s="74">
        <v>804</v>
      </c>
      <c r="C202" s="21" t="s">
        <v>42</v>
      </c>
      <c r="D202" s="21" t="s">
        <v>117</v>
      </c>
      <c r="E202" s="21" t="s">
        <v>78</v>
      </c>
      <c r="F202" s="42">
        <f>F203</f>
        <v>1002494</v>
      </c>
    </row>
    <row r="203" spans="1:6" ht="37.5" customHeight="1" x14ac:dyDescent="0.25">
      <c r="A203" s="40" t="s">
        <v>70</v>
      </c>
      <c r="B203" s="71">
        <v>804</v>
      </c>
      <c r="C203" s="21" t="s">
        <v>42</v>
      </c>
      <c r="D203" s="21" t="s">
        <v>117</v>
      </c>
      <c r="E203" s="21" t="s">
        <v>69</v>
      </c>
      <c r="F203" s="42">
        <v>1002494</v>
      </c>
    </row>
    <row r="204" spans="1:6" ht="21.75" customHeight="1" x14ac:dyDescent="0.25">
      <c r="A204" s="31" t="s">
        <v>45</v>
      </c>
      <c r="B204" s="71">
        <v>804</v>
      </c>
      <c r="C204" s="21" t="s">
        <v>42</v>
      </c>
      <c r="D204" s="21" t="s">
        <v>118</v>
      </c>
      <c r="E204" s="21"/>
      <c r="F204" s="42">
        <f>F205</f>
        <v>841922</v>
      </c>
    </row>
    <row r="205" spans="1:6" ht="33.75" customHeight="1" x14ac:dyDescent="0.25">
      <c r="A205" s="40" t="s">
        <v>86</v>
      </c>
      <c r="B205" s="74">
        <v>804</v>
      </c>
      <c r="C205" s="21" t="s">
        <v>42</v>
      </c>
      <c r="D205" s="21" t="s">
        <v>118</v>
      </c>
      <c r="E205" s="21" t="s">
        <v>78</v>
      </c>
      <c r="F205" s="42">
        <f>F206</f>
        <v>841922</v>
      </c>
    </row>
    <row r="206" spans="1:6" ht="33.75" customHeight="1" x14ac:dyDescent="0.25">
      <c r="A206" s="33" t="s">
        <v>70</v>
      </c>
      <c r="B206" s="74">
        <v>804</v>
      </c>
      <c r="C206" s="8" t="s">
        <v>42</v>
      </c>
      <c r="D206" s="21" t="s">
        <v>118</v>
      </c>
      <c r="E206" s="9" t="s">
        <v>69</v>
      </c>
      <c r="F206" s="42">
        <v>841922</v>
      </c>
    </row>
    <row r="207" spans="1:6" ht="36" customHeight="1" x14ac:dyDescent="0.25">
      <c r="A207" s="31" t="s">
        <v>74</v>
      </c>
      <c r="B207" s="74">
        <v>804</v>
      </c>
      <c r="C207" s="21" t="s">
        <v>42</v>
      </c>
      <c r="D207" s="21" t="s">
        <v>119</v>
      </c>
      <c r="E207" s="21"/>
      <c r="F207" s="42">
        <f>F208</f>
        <v>4767726</v>
      </c>
    </row>
    <row r="208" spans="1:6" ht="34.5" customHeight="1" x14ac:dyDescent="0.25">
      <c r="A208" s="33" t="s">
        <v>86</v>
      </c>
      <c r="B208" s="74">
        <v>804</v>
      </c>
      <c r="C208" s="8" t="s">
        <v>42</v>
      </c>
      <c r="D208" s="21" t="s">
        <v>119</v>
      </c>
      <c r="E208" s="8" t="s">
        <v>78</v>
      </c>
      <c r="F208" s="42">
        <f>F209</f>
        <v>4767726</v>
      </c>
    </row>
    <row r="209" spans="1:6" ht="32.25" customHeight="1" x14ac:dyDescent="0.25">
      <c r="A209" s="33" t="s">
        <v>70</v>
      </c>
      <c r="B209" s="74">
        <v>804</v>
      </c>
      <c r="C209" s="8" t="s">
        <v>42</v>
      </c>
      <c r="D209" s="21" t="s">
        <v>119</v>
      </c>
      <c r="E209" s="8" t="s">
        <v>69</v>
      </c>
      <c r="F209" s="42">
        <v>4767726</v>
      </c>
    </row>
    <row r="210" spans="1:6" ht="17.25" customHeight="1" x14ac:dyDescent="0.25">
      <c r="A210" s="29" t="s">
        <v>92</v>
      </c>
      <c r="B210" s="44">
        <v>804</v>
      </c>
      <c r="C210" s="12" t="s">
        <v>46</v>
      </c>
      <c r="D210" s="11"/>
      <c r="E210" s="11"/>
      <c r="F210" s="41">
        <f>F211</f>
        <v>20619048.920000002</v>
      </c>
    </row>
    <row r="211" spans="1:6" ht="16.5" customHeight="1" x14ac:dyDescent="0.25">
      <c r="A211" s="39" t="s">
        <v>47</v>
      </c>
      <c r="B211" s="44">
        <v>804</v>
      </c>
      <c r="C211" s="12" t="s">
        <v>48</v>
      </c>
      <c r="D211" s="11"/>
      <c r="E211" s="11"/>
      <c r="F211" s="41">
        <f>F212+F215+F219</f>
        <v>20619048.920000002</v>
      </c>
    </row>
    <row r="212" spans="1:6" ht="66" customHeight="1" x14ac:dyDescent="0.25">
      <c r="A212" s="30" t="s">
        <v>100</v>
      </c>
      <c r="B212" s="71">
        <v>804</v>
      </c>
      <c r="C212" s="13" t="s">
        <v>48</v>
      </c>
      <c r="D212" s="8" t="s">
        <v>120</v>
      </c>
      <c r="E212" s="8"/>
      <c r="F212" s="42">
        <f>F213</f>
        <v>1674686.92</v>
      </c>
    </row>
    <row r="213" spans="1:6" ht="34.5" customHeight="1" x14ac:dyDescent="0.25">
      <c r="A213" s="31" t="s">
        <v>98</v>
      </c>
      <c r="B213" s="71">
        <v>804</v>
      </c>
      <c r="C213" s="13" t="s">
        <v>48</v>
      </c>
      <c r="D213" s="8" t="s">
        <v>120</v>
      </c>
      <c r="E213" s="8" t="s">
        <v>88</v>
      </c>
      <c r="F213" s="42">
        <f>F214</f>
        <v>1674686.92</v>
      </c>
    </row>
    <row r="214" spans="1:6" ht="24" customHeight="1" x14ac:dyDescent="0.2">
      <c r="A214" s="137" t="s">
        <v>90</v>
      </c>
      <c r="B214" s="71">
        <v>804</v>
      </c>
      <c r="C214" s="13" t="s">
        <v>48</v>
      </c>
      <c r="D214" s="8" t="s">
        <v>120</v>
      </c>
      <c r="E214" s="8" t="s">
        <v>89</v>
      </c>
      <c r="F214" s="42">
        <v>1674686.92</v>
      </c>
    </row>
    <row r="215" spans="1:6" ht="33.75" customHeight="1" x14ac:dyDescent="0.25">
      <c r="A215" s="33" t="s">
        <v>72</v>
      </c>
      <c r="B215" s="74">
        <v>804</v>
      </c>
      <c r="C215" s="13" t="s">
        <v>48</v>
      </c>
      <c r="D215" s="21" t="s">
        <v>125</v>
      </c>
      <c r="E215" s="8"/>
      <c r="F215" s="42">
        <f>F216</f>
        <v>2658000</v>
      </c>
    </row>
    <row r="216" spans="1:6" ht="33" customHeight="1" x14ac:dyDescent="0.25">
      <c r="A216" s="33" t="s">
        <v>102</v>
      </c>
      <c r="B216" s="74">
        <v>804</v>
      </c>
      <c r="C216" s="13" t="s">
        <v>48</v>
      </c>
      <c r="D216" s="21" t="s">
        <v>128</v>
      </c>
      <c r="E216" s="8"/>
      <c r="F216" s="42">
        <f>F217</f>
        <v>2658000</v>
      </c>
    </row>
    <row r="217" spans="1:6" ht="48" customHeight="1" x14ac:dyDescent="0.25">
      <c r="A217" s="31" t="s">
        <v>353</v>
      </c>
      <c r="B217" s="74">
        <v>804</v>
      </c>
      <c r="C217" s="13" t="s">
        <v>48</v>
      </c>
      <c r="D217" s="8" t="s">
        <v>352</v>
      </c>
      <c r="E217" s="8" t="s">
        <v>88</v>
      </c>
      <c r="F217" s="42">
        <f>F218</f>
        <v>2658000</v>
      </c>
    </row>
    <row r="218" spans="1:6" ht="24" customHeight="1" x14ac:dyDescent="0.2">
      <c r="A218" s="137" t="s">
        <v>90</v>
      </c>
      <c r="B218" s="74">
        <v>804</v>
      </c>
      <c r="C218" s="13" t="s">
        <v>48</v>
      </c>
      <c r="D218" s="8" t="s">
        <v>352</v>
      </c>
      <c r="E218" s="8" t="s">
        <v>89</v>
      </c>
      <c r="F218" s="42">
        <v>2658000</v>
      </c>
    </row>
    <row r="219" spans="1:6" ht="33" customHeight="1" x14ac:dyDescent="0.25">
      <c r="A219" s="30" t="s">
        <v>64</v>
      </c>
      <c r="B219" s="74">
        <v>804</v>
      </c>
      <c r="C219" s="13" t="s">
        <v>48</v>
      </c>
      <c r="D219" s="8" t="s">
        <v>103</v>
      </c>
      <c r="E219" s="8"/>
      <c r="F219" s="42">
        <f>F220</f>
        <v>16286362</v>
      </c>
    </row>
    <row r="220" spans="1:6" ht="36.75" customHeight="1" x14ac:dyDescent="0.25">
      <c r="A220" s="30" t="s">
        <v>93</v>
      </c>
      <c r="B220" s="71">
        <v>804</v>
      </c>
      <c r="C220" s="13" t="s">
        <v>48</v>
      </c>
      <c r="D220" s="8" t="s">
        <v>121</v>
      </c>
      <c r="E220" s="8"/>
      <c r="F220" s="42">
        <f>F221+F224+F227</f>
        <v>16286362</v>
      </c>
    </row>
    <row r="221" spans="1:6" ht="19.5" customHeight="1" x14ac:dyDescent="0.25">
      <c r="A221" s="35" t="s">
        <v>95</v>
      </c>
      <c r="B221" s="44">
        <v>804</v>
      </c>
      <c r="C221" s="12" t="s">
        <v>48</v>
      </c>
      <c r="D221" s="11" t="s">
        <v>122</v>
      </c>
      <c r="E221" s="11"/>
      <c r="F221" s="41">
        <f>F222</f>
        <v>11326377.449999999</v>
      </c>
    </row>
    <row r="222" spans="1:6" ht="35.25" customHeight="1" x14ac:dyDescent="0.25">
      <c r="A222" s="31" t="s">
        <v>98</v>
      </c>
      <c r="B222" s="71">
        <v>804</v>
      </c>
      <c r="C222" s="13" t="s">
        <v>48</v>
      </c>
      <c r="D222" s="8" t="s">
        <v>122</v>
      </c>
      <c r="E222" s="8" t="s">
        <v>88</v>
      </c>
      <c r="F222" s="42">
        <f>F223</f>
        <v>11326377.449999999</v>
      </c>
    </row>
    <row r="223" spans="1:6" ht="15" customHeight="1" x14ac:dyDescent="0.25">
      <c r="A223" s="31" t="s">
        <v>90</v>
      </c>
      <c r="B223" s="71">
        <v>804</v>
      </c>
      <c r="C223" s="13" t="s">
        <v>48</v>
      </c>
      <c r="D223" s="8" t="s">
        <v>122</v>
      </c>
      <c r="E223" s="8" t="s">
        <v>89</v>
      </c>
      <c r="F223" s="42">
        <v>11326377.449999999</v>
      </c>
    </row>
    <row r="224" spans="1:6" ht="16.5" customHeight="1" x14ac:dyDescent="0.25">
      <c r="A224" s="39" t="s">
        <v>49</v>
      </c>
      <c r="B224" s="44">
        <v>804</v>
      </c>
      <c r="C224" s="12" t="s">
        <v>48</v>
      </c>
      <c r="D224" s="11" t="s">
        <v>123</v>
      </c>
      <c r="E224" s="12"/>
      <c r="F224" s="41">
        <f>F225</f>
        <v>4341834.5</v>
      </c>
    </row>
    <row r="225" spans="1:6" ht="33" customHeight="1" x14ac:dyDescent="0.25">
      <c r="A225" s="31" t="s">
        <v>98</v>
      </c>
      <c r="B225" s="74">
        <v>804</v>
      </c>
      <c r="C225" s="13" t="s">
        <v>48</v>
      </c>
      <c r="D225" s="8" t="s">
        <v>123</v>
      </c>
      <c r="E225" s="8" t="s">
        <v>88</v>
      </c>
      <c r="F225" s="42">
        <f>F226</f>
        <v>4341834.5</v>
      </c>
    </row>
    <row r="226" spans="1:6" ht="21" customHeight="1" x14ac:dyDescent="0.25">
      <c r="A226" s="31" t="s">
        <v>90</v>
      </c>
      <c r="B226" s="74">
        <v>804</v>
      </c>
      <c r="C226" s="13" t="s">
        <v>48</v>
      </c>
      <c r="D226" s="8" t="s">
        <v>123</v>
      </c>
      <c r="E226" s="8" t="s">
        <v>89</v>
      </c>
      <c r="F226" s="42">
        <v>4341834.5</v>
      </c>
    </row>
    <row r="227" spans="1:6" ht="64.5" customHeight="1" x14ac:dyDescent="0.25">
      <c r="A227" s="30" t="s">
        <v>374</v>
      </c>
      <c r="B227" s="74">
        <v>804</v>
      </c>
      <c r="C227" s="13" t="s">
        <v>48</v>
      </c>
      <c r="D227" s="8" t="s">
        <v>373</v>
      </c>
      <c r="E227" s="8"/>
      <c r="F227" s="41">
        <f>F228</f>
        <v>618150.05000000005</v>
      </c>
    </row>
    <row r="228" spans="1:6" ht="33.75" customHeight="1" x14ac:dyDescent="0.25">
      <c r="A228" s="31" t="s">
        <v>98</v>
      </c>
      <c r="B228" s="74">
        <v>804</v>
      </c>
      <c r="C228" s="13" t="s">
        <v>48</v>
      </c>
      <c r="D228" s="8" t="s">
        <v>373</v>
      </c>
      <c r="E228" s="8" t="s">
        <v>88</v>
      </c>
      <c r="F228" s="42">
        <f>F229</f>
        <v>618150.05000000005</v>
      </c>
    </row>
    <row r="229" spans="1:6" ht="19.5" customHeight="1" x14ac:dyDescent="0.25">
      <c r="A229" s="31" t="s">
        <v>90</v>
      </c>
      <c r="B229" s="74">
        <v>804</v>
      </c>
      <c r="C229" s="13" t="s">
        <v>48</v>
      </c>
      <c r="D229" s="8" t="s">
        <v>373</v>
      </c>
      <c r="E229" s="8" t="s">
        <v>89</v>
      </c>
      <c r="F229" s="42">
        <v>618150.05000000005</v>
      </c>
    </row>
    <row r="230" spans="1:6" ht="18.75" customHeight="1" x14ac:dyDescent="0.25">
      <c r="A230" s="35" t="s">
        <v>50</v>
      </c>
      <c r="B230" s="44">
        <v>804</v>
      </c>
      <c r="C230" s="12" t="s">
        <v>84</v>
      </c>
      <c r="D230" s="11"/>
      <c r="E230" s="11"/>
      <c r="F230" s="41">
        <f>F231+F237</f>
        <v>1395798.3900000001</v>
      </c>
    </row>
    <row r="231" spans="1:6" ht="18" customHeight="1" x14ac:dyDescent="0.25">
      <c r="A231" s="35" t="s">
        <v>51</v>
      </c>
      <c r="B231" s="44">
        <v>804</v>
      </c>
      <c r="C231" s="12" t="s">
        <v>85</v>
      </c>
      <c r="D231" s="11"/>
      <c r="E231" s="11"/>
      <c r="F231" s="41">
        <f>F232</f>
        <v>702798.39</v>
      </c>
    </row>
    <row r="232" spans="1:6" ht="69.75" customHeight="1" x14ac:dyDescent="0.2">
      <c r="A232" s="52" t="s">
        <v>133</v>
      </c>
      <c r="B232" s="71">
        <v>804</v>
      </c>
      <c r="C232" s="13">
        <v>1001</v>
      </c>
      <c r="D232" s="8" t="s">
        <v>134</v>
      </c>
      <c r="E232" s="8"/>
      <c r="F232" s="42">
        <f>F233</f>
        <v>702798.39</v>
      </c>
    </row>
    <row r="233" spans="1:6" ht="51" customHeight="1" x14ac:dyDescent="0.2">
      <c r="A233" s="52" t="s">
        <v>136</v>
      </c>
      <c r="B233" s="71">
        <v>804</v>
      </c>
      <c r="C233" s="13">
        <v>1001</v>
      </c>
      <c r="D233" s="8" t="s">
        <v>135</v>
      </c>
      <c r="E233" s="8"/>
      <c r="F233" s="42">
        <f>F234</f>
        <v>702798.39</v>
      </c>
    </row>
    <row r="234" spans="1:6" ht="21.75" customHeight="1" x14ac:dyDescent="0.25">
      <c r="A234" s="30" t="s">
        <v>83</v>
      </c>
      <c r="B234" s="71">
        <v>804</v>
      </c>
      <c r="C234" s="13">
        <v>1001</v>
      </c>
      <c r="D234" s="8" t="s">
        <v>150</v>
      </c>
      <c r="E234" s="8"/>
      <c r="F234" s="42">
        <f>F235</f>
        <v>702798.39</v>
      </c>
    </row>
    <row r="235" spans="1:6" ht="16.5" x14ac:dyDescent="0.25">
      <c r="A235" s="31" t="s">
        <v>81</v>
      </c>
      <c r="B235" s="74">
        <v>804</v>
      </c>
      <c r="C235" s="13">
        <v>1001</v>
      </c>
      <c r="D235" s="8" t="s">
        <v>150</v>
      </c>
      <c r="E235" s="13" t="s">
        <v>80</v>
      </c>
      <c r="F235" s="42">
        <f>F236</f>
        <v>702798.39</v>
      </c>
    </row>
    <row r="236" spans="1:6" ht="33" x14ac:dyDescent="0.25">
      <c r="A236" s="30" t="s">
        <v>52</v>
      </c>
      <c r="B236" s="74">
        <v>804</v>
      </c>
      <c r="C236" s="13">
        <v>1001</v>
      </c>
      <c r="D236" s="8" t="s">
        <v>150</v>
      </c>
      <c r="E236" s="13" t="s">
        <v>53</v>
      </c>
      <c r="F236" s="42">
        <v>702798.39</v>
      </c>
    </row>
    <row r="237" spans="1:6" ht="16.5" x14ac:dyDescent="0.25">
      <c r="A237" s="29" t="s">
        <v>62</v>
      </c>
      <c r="B237" s="44">
        <v>804</v>
      </c>
      <c r="C237" s="23" t="s">
        <v>63</v>
      </c>
      <c r="D237" s="24"/>
      <c r="E237" s="24"/>
      <c r="F237" s="41">
        <f>F242</f>
        <v>693000</v>
      </c>
    </row>
    <row r="238" spans="1:6" ht="66" x14ac:dyDescent="0.2">
      <c r="A238" s="52" t="s">
        <v>133</v>
      </c>
      <c r="B238" s="74">
        <v>804</v>
      </c>
      <c r="C238" s="24" t="s">
        <v>63</v>
      </c>
      <c r="D238" s="8" t="s">
        <v>134</v>
      </c>
      <c r="E238" s="24"/>
      <c r="F238" s="42">
        <f>F239</f>
        <v>693000</v>
      </c>
    </row>
    <row r="239" spans="1:6" ht="49.5" x14ac:dyDescent="0.2">
      <c r="A239" s="52" t="s">
        <v>137</v>
      </c>
      <c r="B239" s="74">
        <v>804</v>
      </c>
      <c r="C239" s="21" t="s">
        <v>63</v>
      </c>
      <c r="D239" s="7" t="s">
        <v>138</v>
      </c>
      <c r="E239" s="24"/>
      <c r="F239" s="42">
        <f>F240</f>
        <v>693000</v>
      </c>
    </row>
    <row r="240" spans="1:6" ht="16.5" x14ac:dyDescent="0.25">
      <c r="A240" s="31" t="s">
        <v>79</v>
      </c>
      <c r="B240" s="74">
        <v>804</v>
      </c>
      <c r="C240" s="24" t="s">
        <v>63</v>
      </c>
      <c r="D240" s="24" t="s">
        <v>183</v>
      </c>
      <c r="E240" s="24"/>
      <c r="F240" s="42">
        <f>F241</f>
        <v>693000</v>
      </c>
    </row>
    <row r="241" spans="1:6" ht="33" x14ac:dyDescent="0.25">
      <c r="A241" s="31" t="s">
        <v>98</v>
      </c>
      <c r="B241" s="74">
        <v>804</v>
      </c>
      <c r="C241" s="24" t="s">
        <v>63</v>
      </c>
      <c r="D241" s="24" t="s">
        <v>183</v>
      </c>
      <c r="E241" s="24" t="s">
        <v>88</v>
      </c>
      <c r="F241" s="42">
        <f>F242</f>
        <v>693000</v>
      </c>
    </row>
    <row r="242" spans="1:6" ht="54.75" customHeight="1" x14ac:dyDescent="0.25">
      <c r="A242" s="31" t="s">
        <v>97</v>
      </c>
      <c r="B242" s="74">
        <v>804</v>
      </c>
      <c r="C242" s="24" t="s">
        <v>63</v>
      </c>
      <c r="D242" s="24" t="s">
        <v>183</v>
      </c>
      <c r="E242" s="24" t="s">
        <v>96</v>
      </c>
      <c r="F242" s="42">
        <v>693000</v>
      </c>
    </row>
    <row r="243" spans="1:6" ht="16.5" x14ac:dyDescent="0.25">
      <c r="A243" s="39" t="s">
        <v>54</v>
      </c>
      <c r="B243" s="44">
        <v>804</v>
      </c>
      <c r="C243" s="12" t="s">
        <v>55</v>
      </c>
      <c r="D243" s="11"/>
      <c r="E243" s="11"/>
      <c r="F243" s="41">
        <f t="shared" ref="F243:F248" si="0">F244</f>
        <v>10551358</v>
      </c>
    </row>
    <row r="244" spans="1:6" ht="16.5" x14ac:dyDescent="0.25">
      <c r="A244" s="39" t="s">
        <v>56</v>
      </c>
      <c r="B244" s="44">
        <v>804</v>
      </c>
      <c r="C244" s="12" t="s">
        <v>57</v>
      </c>
      <c r="D244" s="13"/>
      <c r="E244" s="13"/>
      <c r="F244" s="41">
        <f t="shared" si="0"/>
        <v>10551358</v>
      </c>
    </row>
    <row r="245" spans="1:6" ht="37.5" customHeight="1" x14ac:dyDescent="0.25">
      <c r="A245" s="30" t="s">
        <v>64</v>
      </c>
      <c r="B245" s="74">
        <v>804</v>
      </c>
      <c r="C245" s="13" t="s">
        <v>57</v>
      </c>
      <c r="D245" s="8" t="s">
        <v>103</v>
      </c>
      <c r="E245" s="13"/>
      <c r="F245" s="42">
        <f t="shared" si="0"/>
        <v>10551358</v>
      </c>
    </row>
    <row r="246" spans="1:6" ht="33" x14ac:dyDescent="0.25">
      <c r="A246" s="30" t="s">
        <v>93</v>
      </c>
      <c r="B246" s="74">
        <v>804</v>
      </c>
      <c r="C246" s="13" t="s">
        <v>57</v>
      </c>
      <c r="D246" s="8" t="s">
        <v>121</v>
      </c>
      <c r="E246" s="13"/>
      <c r="F246" s="42">
        <f t="shared" si="0"/>
        <v>10551358</v>
      </c>
    </row>
    <row r="247" spans="1:6" ht="16.5" x14ac:dyDescent="0.25">
      <c r="A247" s="31" t="s">
        <v>94</v>
      </c>
      <c r="B247" s="74">
        <v>804</v>
      </c>
      <c r="C247" s="13" t="s">
        <v>57</v>
      </c>
      <c r="D247" s="13" t="s">
        <v>124</v>
      </c>
      <c r="E247" s="13"/>
      <c r="F247" s="42">
        <f t="shared" si="0"/>
        <v>10551358</v>
      </c>
    </row>
    <row r="248" spans="1:6" ht="33" x14ac:dyDescent="0.25">
      <c r="A248" s="31" t="s">
        <v>98</v>
      </c>
      <c r="B248" s="74">
        <v>804</v>
      </c>
      <c r="C248" s="13" t="s">
        <v>57</v>
      </c>
      <c r="D248" s="13" t="s">
        <v>124</v>
      </c>
      <c r="E248" s="13" t="s">
        <v>88</v>
      </c>
      <c r="F248" s="42">
        <f t="shared" si="0"/>
        <v>10551358</v>
      </c>
    </row>
    <row r="249" spans="1:6" ht="16.5" x14ac:dyDescent="0.25">
      <c r="A249" s="31" t="s">
        <v>90</v>
      </c>
      <c r="B249" s="74">
        <v>804</v>
      </c>
      <c r="C249" s="13" t="s">
        <v>57</v>
      </c>
      <c r="D249" s="13" t="s">
        <v>124</v>
      </c>
      <c r="E249" s="13" t="s">
        <v>89</v>
      </c>
      <c r="F249" s="42">
        <v>10551358</v>
      </c>
    </row>
    <row r="250" spans="1:6" ht="49.5" x14ac:dyDescent="0.25">
      <c r="A250" s="3" t="s">
        <v>184</v>
      </c>
      <c r="B250" s="44">
        <v>804</v>
      </c>
      <c r="C250" s="76">
        <v>1400</v>
      </c>
      <c r="D250" s="77"/>
      <c r="E250" s="77"/>
      <c r="F250" s="43">
        <f>F251</f>
        <v>2381552.4299999997</v>
      </c>
    </row>
    <row r="251" spans="1:6" ht="33" x14ac:dyDescent="0.25">
      <c r="A251" s="89" t="s">
        <v>185</v>
      </c>
      <c r="B251" s="44">
        <v>804</v>
      </c>
      <c r="C251" s="76">
        <v>1403</v>
      </c>
      <c r="D251" s="76"/>
      <c r="E251" s="77"/>
      <c r="F251" s="43">
        <f>F252</f>
        <v>2381552.4299999997</v>
      </c>
    </row>
    <row r="252" spans="1:6" ht="33" x14ac:dyDescent="0.2">
      <c r="A252" s="90" t="s">
        <v>64</v>
      </c>
      <c r="B252" s="74">
        <v>804</v>
      </c>
      <c r="C252" s="73">
        <v>1403</v>
      </c>
      <c r="D252" s="73">
        <v>9300000000</v>
      </c>
      <c r="E252" s="73"/>
      <c r="F252" s="79">
        <f>F253</f>
        <v>2381552.4299999997</v>
      </c>
    </row>
    <row r="253" spans="1:6" ht="33" x14ac:dyDescent="0.2">
      <c r="A253" s="91" t="s">
        <v>186</v>
      </c>
      <c r="B253" s="74">
        <v>804</v>
      </c>
      <c r="C253" s="73">
        <v>1403</v>
      </c>
      <c r="D253" s="73" t="s">
        <v>187</v>
      </c>
      <c r="E253" s="73"/>
      <c r="F253" s="79">
        <f>F254+F257+F260+F263</f>
        <v>2381552.4299999997</v>
      </c>
    </row>
    <row r="254" spans="1:6" ht="33" x14ac:dyDescent="0.2">
      <c r="A254" s="91" t="s">
        <v>191</v>
      </c>
      <c r="B254" s="74">
        <v>804</v>
      </c>
      <c r="C254" s="73">
        <v>1403</v>
      </c>
      <c r="D254" s="73" t="s">
        <v>188</v>
      </c>
      <c r="E254" s="73"/>
      <c r="F254" s="79">
        <f>F256</f>
        <v>281552.43</v>
      </c>
    </row>
    <row r="255" spans="1:6" ht="16.5" x14ac:dyDescent="0.2">
      <c r="A255" s="92" t="s">
        <v>167</v>
      </c>
      <c r="B255" s="74">
        <v>804</v>
      </c>
      <c r="C255" s="73">
        <v>1403</v>
      </c>
      <c r="D255" s="73" t="s">
        <v>188</v>
      </c>
      <c r="E255" s="73">
        <v>500</v>
      </c>
      <c r="F255" s="79">
        <f>F256</f>
        <v>281552.43</v>
      </c>
    </row>
    <row r="256" spans="1:6" ht="16.5" x14ac:dyDescent="0.2">
      <c r="A256" s="92" t="s">
        <v>168</v>
      </c>
      <c r="B256" s="74">
        <v>804</v>
      </c>
      <c r="C256" s="73">
        <v>1403</v>
      </c>
      <c r="D256" s="73" t="s">
        <v>188</v>
      </c>
      <c r="E256" s="73">
        <v>540</v>
      </c>
      <c r="F256" s="79">
        <v>281552.43</v>
      </c>
    </row>
    <row r="257" spans="1:6" ht="71.25" customHeight="1" x14ac:dyDescent="0.2">
      <c r="A257" s="91" t="s">
        <v>192</v>
      </c>
      <c r="B257" s="74">
        <v>804</v>
      </c>
      <c r="C257" s="73">
        <v>1403</v>
      </c>
      <c r="D257" s="73" t="s">
        <v>189</v>
      </c>
      <c r="E257" s="73"/>
      <c r="F257" s="79">
        <f>F259</f>
        <v>245000</v>
      </c>
    </row>
    <row r="258" spans="1:6" ht="16.5" x14ac:dyDescent="0.2">
      <c r="A258" s="92" t="s">
        <v>167</v>
      </c>
      <c r="B258" s="74">
        <v>804</v>
      </c>
      <c r="C258" s="73">
        <v>1403</v>
      </c>
      <c r="D258" s="73" t="s">
        <v>189</v>
      </c>
      <c r="E258" s="73">
        <v>500</v>
      </c>
      <c r="F258" s="79">
        <f>F259</f>
        <v>245000</v>
      </c>
    </row>
    <row r="259" spans="1:6" ht="16.5" x14ac:dyDescent="0.2">
      <c r="A259" s="92" t="s">
        <v>168</v>
      </c>
      <c r="B259" s="74">
        <v>804</v>
      </c>
      <c r="C259" s="73">
        <v>1403</v>
      </c>
      <c r="D259" s="73" t="s">
        <v>189</v>
      </c>
      <c r="E259" s="73">
        <v>540</v>
      </c>
      <c r="F259" s="79">
        <v>245000</v>
      </c>
    </row>
    <row r="260" spans="1:6" ht="66" customHeight="1" x14ac:dyDescent="0.2">
      <c r="A260" s="91" t="s">
        <v>193</v>
      </c>
      <c r="B260" s="74">
        <v>804</v>
      </c>
      <c r="C260" s="73">
        <v>1403</v>
      </c>
      <c r="D260" s="73" t="s">
        <v>190</v>
      </c>
      <c r="E260" s="73"/>
      <c r="F260" s="82">
        <f t="shared" ref="F260" si="1">F262</f>
        <v>255000</v>
      </c>
    </row>
    <row r="261" spans="1:6" ht="16.5" x14ac:dyDescent="0.2">
      <c r="A261" s="92" t="s">
        <v>167</v>
      </c>
      <c r="B261" s="74">
        <v>804</v>
      </c>
      <c r="C261" s="73">
        <v>1403</v>
      </c>
      <c r="D261" s="73" t="s">
        <v>190</v>
      </c>
      <c r="E261" s="73">
        <v>500</v>
      </c>
      <c r="F261" s="82">
        <f t="shared" ref="F261" si="2">F262</f>
        <v>255000</v>
      </c>
    </row>
    <row r="262" spans="1:6" ht="16.5" x14ac:dyDescent="0.2">
      <c r="A262" s="92" t="s">
        <v>168</v>
      </c>
      <c r="B262" s="74">
        <v>804</v>
      </c>
      <c r="C262" s="73">
        <v>1403</v>
      </c>
      <c r="D262" s="73" t="s">
        <v>190</v>
      </c>
      <c r="E262" s="73">
        <v>540</v>
      </c>
      <c r="F262" s="82">
        <v>255000</v>
      </c>
    </row>
    <row r="263" spans="1:6" ht="49.5" x14ac:dyDescent="0.25">
      <c r="A263" s="84" t="s">
        <v>202</v>
      </c>
      <c r="B263" s="74">
        <v>804</v>
      </c>
      <c r="C263" s="73">
        <v>1403</v>
      </c>
      <c r="D263" s="73" t="s">
        <v>201</v>
      </c>
      <c r="E263" s="73"/>
      <c r="F263" s="82">
        <f t="shared" ref="F263" si="3">F265</f>
        <v>1600000</v>
      </c>
    </row>
    <row r="264" spans="1:6" ht="16.5" x14ac:dyDescent="0.2">
      <c r="A264" s="92" t="s">
        <v>167</v>
      </c>
      <c r="B264" s="74">
        <v>804</v>
      </c>
      <c r="C264" s="73">
        <v>1403</v>
      </c>
      <c r="D264" s="73" t="s">
        <v>201</v>
      </c>
      <c r="E264" s="73">
        <v>500</v>
      </c>
      <c r="F264" s="82">
        <f t="shared" ref="F264" si="4">F265</f>
        <v>1600000</v>
      </c>
    </row>
    <row r="265" spans="1:6" ht="16.5" x14ac:dyDescent="0.2">
      <c r="A265" s="92" t="s">
        <v>168</v>
      </c>
      <c r="B265" s="74">
        <v>804</v>
      </c>
      <c r="C265" s="73">
        <v>1403</v>
      </c>
      <c r="D265" s="73" t="s">
        <v>201</v>
      </c>
      <c r="E265" s="73">
        <v>540</v>
      </c>
      <c r="F265" s="82">
        <v>1600000</v>
      </c>
    </row>
  </sheetData>
  <mergeCells count="1">
    <mergeCell ref="A3:F8"/>
  </mergeCells>
  <pageMargins left="0.78740157480314965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sqref="A1:D6"/>
    </sheetView>
  </sheetViews>
  <sheetFormatPr defaultRowHeight="12.75" x14ac:dyDescent="0.2"/>
  <cols>
    <col min="1" max="1" width="74.7109375" style="85" customWidth="1"/>
    <col min="2" max="2" width="7.5703125" style="85" customWidth="1"/>
    <col min="3" max="3" width="9.85546875" style="85" customWidth="1"/>
    <col min="4" max="4" width="16.85546875" style="85" customWidth="1"/>
    <col min="5" max="5" width="12.7109375" style="85" bestFit="1" customWidth="1"/>
    <col min="6" max="16384" width="9.140625" style="85"/>
  </cols>
  <sheetData>
    <row r="1" spans="1:5" ht="17.25" customHeight="1" x14ac:dyDescent="0.2">
      <c r="A1" s="167" t="s">
        <v>371</v>
      </c>
      <c r="B1" s="167"/>
      <c r="C1" s="167"/>
      <c r="D1" s="167"/>
    </row>
    <row r="2" spans="1:5" ht="21" hidden="1" customHeight="1" x14ac:dyDescent="0.2">
      <c r="A2" s="167"/>
      <c r="B2" s="167"/>
      <c r="C2" s="167"/>
      <c r="D2" s="167"/>
    </row>
    <row r="3" spans="1:5" ht="21" customHeight="1" x14ac:dyDescent="0.2">
      <c r="A3" s="167"/>
      <c r="B3" s="167"/>
      <c r="C3" s="167"/>
      <c r="D3" s="167"/>
    </row>
    <row r="4" spans="1:5" ht="19.5" customHeight="1" x14ac:dyDescent="0.2">
      <c r="A4" s="167"/>
      <c r="B4" s="167"/>
      <c r="C4" s="167"/>
      <c r="D4" s="167"/>
    </row>
    <row r="5" spans="1:5" ht="21" hidden="1" customHeight="1" x14ac:dyDescent="0.2">
      <c r="A5" s="167"/>
      <c r="B5" s="167"/>
      <c r="C5" s="167"/>
      <c r="D5" s="167"/>
    </row>
    <row r="6" spans="1:5" ht="21" hidden="1" customHeight="1" x14ac:dyDescent="0.2">
      <c r="A6" s="167"/>
      <c r="B6" s="167"/>
      <c r="C6" s="167"/>
      <c r="D6" s="167"/>
    </row>
    <row r="7" spans="1:5" ht="12" customHeight="1" x14ac:dyDescent="0.3">
      <c r="A7" s="141"/>
      <c r="B7" s="141"/>
      <c r="C7" s="141"/>
      <c r="D7" s="142"/>
    </row>
    <row r="8" spans="1:5" ht="14.25" customHeight="1" x14ac:dyDescent="0.3">
      <c r="A8" s="141"/>
      <c r="B8" s="141"/>
      <c r="C8" s="94"/>
      <c r="D8" s="143" t="s">
        <v>101</v>
      </c>
    </row>
    <row r="9" spans="1:5" ht="20.25" customHeight="1" x14ac:dyDescent="0.2">
      <c r="A9" s="144" t="s">
        <v>1</v>
      </c>
      <c r="B9" s="144" t="s">
        <v>362</v>
      </c>
      <c r="C9" s="144" t="s">
        <v>363</v>
      </c>
      <c r="D9" s="144" t="s">
        <v>0</v>
      </c>
    </row>
    <row r="10" spans="1:5" ht="57.75" customHeight="1" x14ac:dyDescent="0.2">
      <c r="A10" s="145" t="s">
        <v>133</v>
      </c>
      <c r="B10" s="144">
        <v>51</v>
      </c>
      <c r="C10" s="144"/>
      <c r="D10" s="146">
        <f>D11+D12</f>
        <v>19412507.23</v>
      </c>
      <c r="E10" s="147"/>
    </row>
    <row r="11" spans="1:5" ht="36" customHeight="1" x14ac:dyDescent="0.2">
      <c r="A11" s="145" t="s">
        <v>136</v>
      </c>
      <c r="B11" s="144">
        <v>51</v>
      </c>
      <c r="C11" s="144">
        <v>1</v>
      </c>
      <c r="D11" s="146">
        <v>16915336.390000001</v>
      </c>
      <c r="E11" s="147"/>
    </row>
    <row r="12" spans="1:5" ht="42.75" customHeight="1" x14ac:dyDescent="0.2">
      <c r="A12" s="145" t="s">
        <v>137</v>
      </c>
      <c r="B12" s="144">
        <v>51</v>
      </c>
      <c r="C12" s="144">
        <v>2</v>
      </c>
      <c r="D12" s="146">
        <v>2497170.84</v>
      </c>
      <c r="E12" s="147"/>
    </row>
    <row r="13" spans="1:5" ht="78.75" customHeight="1" x14ac:dyDescent="0.2">
      <c r="A13" s="148" t="s">
        <v>169</v>
      </c>
      <c r="B13" s="149" t="s">
        <v>364</v>
      </c>
      <c r="C13" s="144"/>
      <c r="D13" s="146">
        <v>15000</v>
      </c>
    </row>
    <row r="14" spans="1:5" ht="96" customHeight="1" x14ac:dyDescent="0.2">
      <c r="A14" s="148" t="s">
        <v>176</v>
      </c>
      <c r="B14" s="149" t="s">
        <v>365</v>
      </c>
      <c r="C14" s="144"/>
      <c r="D14" s="146">
        <v>6398536.6699999999</v>
      </c>
      <c r="E14" s="147"/>
    </row>
    <row r="15" spans="1:5" ht="57.75" customHeight="1" x14ac:dyDescent="0.25">
      <c r="A15" s="150" t="s">
        <v>170</v>
      </c>
      <c r="B15" s="149" t="s">
        <v>366</v>
      </c>
      <c r="C15" s="151"/>
      <c r="D15" s="146">
        <v>126840</v>
      </c>
    </row>
    <row r="16" spans="1:5" ht="55.5" customHeight="1" x14ac:dyDescent="0.3">
      <c r="A16" s="152" t="s">
        <v>173</v>
      </c>
      <c r="B16" s="149" t="s">
        <v>367</v>
      </c>
      <c r="C16" s="151"/>
      <c r="D16" s="146">
        <v>500000</v>
      </c>
    </row>
    <row r="17" spans="1:5" ht="94.5" customHeight="1" x14ac:dyDescent="0.3">
      <c r="A17" s="153" t="s">
        <v>99</v>
      </c>
      <c r="B17" s="86">
        <v>56</v>
      </c>
      <c r="C17" s="154"/>
      <c r="D17" s="146">
        <v>5000</v>
      </c>
    </row>
    <row r="18" spans="1:5" ht="75" customHeight="1" x14ac:dyDescent="0.3">
      <c r="A18" s="155" t="s">
        <v>100</v>
      </c>
      <c r="B18" s="86">
        <v>57</v>
      </c>
      <c r="C18" s="154"/>
      <c r="D18" s="146">
        <v>1674686.92</v>
      </c>
      <c r="E18" s="147"/>
    </row>
    <row r="19" spans="1:5" ht="72.75" customHeight="1" x14ac:dyDescent="0.3">
      <c r="A19" s="87" t="s">
        <v>368</v>
      </c>
      <c r="B19" s="86">
        <v>58</v>
      </c>
      <c r="C19" s="154"/>
      <c r="D19" s="146">
        <v>1913608</v>
      </c>
      <c r="E19" s="147"/>
    </row>
    <row r="20" spans="1:5" ht="75.75" customHeight="1" x14ac:dyDescent="0.3">
      <c r="A20" s="156" t="s">
        <v>171</v>
      </c>
      <c r="B20" s="86">
        <v>59</v>
      </c>
      <c r="C20" s="154"/>
      <c r="D20" s="157">
        <v>9473322</v>
      </c>
    </row>
    <row r="21" spans="1:5" ht="57" customHeight="1" x14ac:dyDescent="0.3">
      <c r="A21" s="156" t="s">
        <v>203</v>
      </c>
      <c r="B21" s="86">
        <v>60</v>
      </c>
      <c r="C21" s="154"/>
      <c r="D21" s="146">
        <f>D22+D23</f>
        <v>5577026.1900000004</v>
      </c>
    </row>
    <row r="22" spans="1:5" ht="36.75" customHeight="1" x14ac:dyDescent="0.3">
      <c r="A22" s="156" t="s">
        <v>209</v>
      </c>
      <c r="B22" s="86">
        <v>60</v>
      </c>
      <c r="C22" s="158">
        <v>1</v>
      </c>
      <c r="D22" s="146">
        <v>72543</v>
      </c>
    </row>
    <row r="23" spans="1:5" ht="57" customHeight="1" x14ac:dyDescent="0.3">
      <c r="A23" s="156" t="s">
        <v>210</v>
      </c>
      <c r="B23" s="86">
        <v>60</v>
      </c>
      <c r="C23" s="158">
        <v>2</v>
      </c>
      <c r="D23" s="146">
        <v>5504483.1900000004</v>
      </c>
    </row>
    <row r="24" spans="1:5" ht="93.75" customHeight="1" x14ac:dyDescent="0.3">
      <c r="A24" s="138" t="s">
        <v>369</v>
      </c>
      <c r="B24" s="86">
        <v>61</v>
      </c>
      <c r="C24" s="158"/>
      <c r="D24" s="146">
        <v>829000</v>
      </c>
    </row>
    <row r="25" spans="1:5" ht="20.25" customHeight="1" x14ac:dyDescent="0.2">
      <c r="A25" s="159" t="s">
        <v>370</v>
      </c>
      <c r="B25" s="160"/>
      <c r="C25" s="161"/>
      <c r="D25" s="162">
        <f>D10+D13+D14+D15+D16+D17+D18+D19+D20+D21+D24</f>
        <v>45925527.009999998</v>
      </c>
    </row>
    <row r="27" spans="1:5" ht="59.25" customHeight="1" x14ac:dyDescent="0.3">
      <c r="A27" s="168"/>
      <c r="B27" s="168"/>
      <c r="C27" s="168"/>
      <c r="D27" s="168"/>
    </row>
    <row r="28" spans="1:5" ht="18.75" x14ac:dyDescent="0.3">
      <c r="A28" s="139"/>
      <c r="B28" s="139"/>
      <c r="C28" s="139"/>
    </row>
    <row r="29" spans="1:5" ht="18.75" x14ac:dyDescent="0.3">
      <c r="A29" s="139"/>
      <c r="B29" s="139"/>
      <c r="C29" s="139"/>
    </row>
    <row r="30" spans="1:5" ht="18.75" x14ac:dyDescent="0.3">
      <c r="A30" s="139"/>
      <c r="B30" s="139"/>
      <c r="C30" s="139"/>
    </row>
    <row r="31" spans="1:5" ht="18.75" x14ac:dyDescent="0.3">
      <c r="A31" s="139"/>
      <c r="B31" s="139"/>
      <c r="C31" s="139"/>
    </row>
    <row r="32" spans="1:5" ht="18.75" x14ac:dyDescent="0.3">
      <c r="A32" s="139"/>
      <c r="B32" s="139"/>
      <c r="C32" s="139"/>
    </row>
    <row r="33" spans="1:4" ht="18.75" x14ac:dyDescent="0.3">
      <c r="A33" s="140"/>
      <c r="B33" s="169"/>
      <c r="C33" s="169"/>
      <c r="D33" s="169"/>
    </row>
    <row r="34" spans="1:4" ht="18.75" x14ac:dyDescent="0.3">
      <c r="A34" s="139"/>
      <c r="B34" s="140"/>
      <c r="C34" s="140"/>
    </row>
    <row r="35" spans="1:4" ht="18.75" x14ac:dyDescent="0.3">
      <c r="A35" s="139"/>
      <c r="B35" s="139"/>
      <c r="C35" s="139"/>
    </row>
    <row r="36" spans="1:4" ht="18.75" x14ac:dyDescent="0.3">
      <c r="A36" s="140"/>
      <c r="B36" s="169"/>
      <c r="C36" s="169"/>
      <c r="D36" s="169"/>
    </row>
  </sheetData>
  <mergeCells count="4">
    <mergeCell ref="A1:D6"/>
    <mergeCell ref="A27:D27"/>
    <mergeCell ref="B33:D33"/>
    <mergeCell ref="B36:D36"/>
  </mergeCells>
  <pageMargins left="1.1811023622047245" right="0.39370078740157483" top="0.78740157480314965" bottom="0.78740157480314965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6" workbookViewId="0">
      <selection activeCell="B20" sqref="B20"/>
    </sheetView>
  </sheetViews>
  <sheetFormatPr defaultRowHeight="12.75" x14ac:dyDescent="0.2"/>
  <cols>
    <col min="1" max="1" width="35.5703125" style="85" customWidth="1"/>
    <col min="2" max="2" width="50" style="85" customWidth="1"/>
    <col min="3" max="3" width="18" style="85" customWidth="1"/>
    <col min="4" max="4" width="16.5703125" style="85" customWidth="1"/>
    <col min="5" max="5" width="16.85546875" style="85" customWidth="1"/>
    <col min="6" max="16384" width="9.140625" style="85"/>
  </cols>
  <sheetData>
    <row r="1" spans="1:3" ht="6.75" customHeight="1" x14ac:dyDescent="0.2"/>
    <row r="2" spans="1:3" ht="25.5" customHeight="1" x14ac:dyDescent="0.2">
      <c r="A2" s="170" t="s">
        <v>372</v>
      </c>
      <c r="B2" s="170"/>
      <c r="C2" s="170"/>
    </row>
    <row r="3" spans="1:3" ht="25.5" customHeight="1" x14ac:dyDescent="0.2">
      <c r="A3" s="170"/>
      <c r="B3" s="170"/>
      <c r="C3" s="170"/>
    </row>
    <row r="4" spans="1:3" ht="16.5" x14ac:dyDescent="0.25">
      <c r="C4" s="95" t="s">
        <v>101</v>
      </c>
    </row>
    <row r="5" spans="1:3" ht="23.25" customHeight="1" x14ac:dyDescent="0.2">
      <c r="A5" s="86" t="s">
        <v>224</v>
      </c>
      <c r="B5" s="86" t="s">
        <v>225</v>
      </c>
      <c r="C5" s="86" t="s">
        <v>0</v>
      </c>
    </row>
    <row r="6" spans="1:3" ht="94.5" customHeight="1" x14ac:dyDescent="0.2">
      <c r="A6" s="86">
        <v>804</v>
      </c>
      <c r="B6" s="96" t="s">
        <v>59</v>
      </c>
      <c r="C6" s="97">
        <f>C7</f>
        <v>10294428.25999999</v>
      </c>
    </row>
    <row r="7" spans="1:3" ht="39.75" customHeight="1" x14ac:dyDescent="0.2">
      <c r="A7" s="86" t="s">
        <v>226</v>
      </c>
      <c r="B7" s="98" t="s">
        <v>227</v>
      </c>
      <c r="C7" s="97">
        <f>C8</f>
        <v>10294428.25999999</v>
      </c>
    </row>
    <row r="8" spans="1:3" ht="37.5" customHeight="1" x14ac:dyDescent="0.2">
      <c r="A8" s="86" t="s">
        <v>228</v>
      </c>
      <c r="B8" s="98" t="s">
        <v>229</v>
      </c>
      <c r="C8" s="97">
        <f>C9+C13</f>
        <v>10294428.25999999</v>
      </c>
    </row>
    <row r="9" spans="1:3" ht="18.75" customHeight="1" x14ac:dyDescent="0.2">
      <c r="A9" s="86" t="s">
        <v>230</v>
      </c>
      <c r="B9" s="98" t="s">
        <v>231</v>
      </c>
      <c r="C9" s="97">
        <f>C12</f>
        <v>-96585820.040000007</v>
      </c>
    </row>
    <row r="10" spans="1:3" ht="38.25" customHeight="1" x14ac:dyDescent="0.3">
      <c r="A10" s="86" t="s">
        <v>232</v>
      </c>
      <c r="B10" s="87" t="s">
        <v>233</v>
      </c>
      <c r="C10" s="97">
        <f>C12</f>
        <v>-96585820.040000007</v>
      </c>
    </row>
    <row r="11" spans="1:3" ht="39.75" customHeight="1" x14ac:dyDescent="0.3">
      <c r="A11" s="86" t="s">
        <v>234</v>
      </c>
      <c r="B11" s="87" t="s">
        <v>235</v>
      </c>
      <c r="C11" s="97">
        <f>C12</f>
        <v>-96585820.040000007</v>
      </c>
    </row>
    <row r="12" spans="1:3" ht="39.75" customHeight="1" x14ac:dyDescent="0.3">
      <c r="A12" s="86" t="s">
        <v>236</v>
      </c>
      <c r="B12" s="87" t="s">
        <v>237</v>
      </c>
      <c r="C12" s="97">
        <v>-96585820.040000007</v>
      </c>
    </row>
    <row r="13" spans="1:3" ht="23.25" customHeight="1" x14ac:dyDescent="0.3">
      <c r="A13" s="86" t="s">
        <v>238</v>
      </c>
      <c r="B13" s="87" t="s">
        <v>239</v>
      </c>
      <c r="C13" s="97">
        <f>C16</f>
        <v>106880248.3</v>
      </c>
    </row>
    <row r="14" spans="1:3" ht="33.75" customHeight="1" x14ac:dyDescent="0.3">
      <c r="A14" s="86" t="s">
        <v>240</v>
      </c>
      <c r="B14" s="87" t="s">
        <v>241</v>
      </c>
      <c r="C14" s="97">
        <f>C16</f>
        <v>106880248.3</v>
      </c>
    </row>
    <row r="15" spans="1:3" ht="34.5" customHeight="1" x14ac:dyDescent="0.3">
      <c r="A15" s="86" t="s">
        <v>242</v>
      </c>
      <c r="B15" s="87" t="s">
        <v>243</v>
      </c>
      <c r="C15" s="97">
        <f>C16</f>
        <v>106880248.3</v>
      </c>
    </row>
    <row r="16" spans="1:3" ht="35.25" customHeight="1" x14ac:dyDescent="0.3">
      <c r="A16" s="86" t="s">
        <v>244</v>
      </c>
      <c r="B16" s="87" t="s">
        <v>245</v>
      </c>
      <c r="C16" s="97">
        <v>106880248.3</v>
      </c>
    </row>
    <row r="17" spans="1:5" ht="15" x14ac:dyDescent="0.2">
      <c r="A17" s="172"/>
      <c r="B17" s="172"/>
      <c r="C17" s="172"/>
      <c r="D17" s="172"/>
      <c r="E17" s="172"/>
    </row>
    <row r="18" spans="1:5" customFormat="1" ht="36" customHeight="1" x14ac:dyDescent="0.25">
      <c r="A18" s="173" t="s">
        <v>356</v>
      </c>
      <c r="B18" s="173"/>
      <c r="C18" s="173"/>
      <c r="D18" s="174"/>
      <c r="E18" s="174"/>
    </row>
    <row r="19" spans="1:5" customFormat="1" ht="15.75" x14ac:dyDescent="0.25">
      <c r="A19" s="175" t="s">
        <v>357</v>
      </c>
      <c r="B19" s="175"/>
      <c r="C19" s="175"/>
      <c r="D19" s="174"/>
      <c r="E19" s="174"/>
    </row>
    <row r="20" spans="1:5" customFormat="1" ht="15.75" x14ac:dyDescent="0.25">
      <c r="A20" s="175" t="s">
        <v>376</v>
      </c>
      <c r="B20" s="175" t="s">
        <v>377</v>
      </c>
      <c r="C20" s="175"/>
      <c r="D20" s="174"/>
      <c r="E20" s="174"/>
    </row>
    <row r="21" spans="1:5" customFormat="1" ht="15.75" x14ac:dyDescent="0.25">
      <c r="A21" s="175"/>
      <c r="B21" s="175"/>
      <c r="C21" s="175"/>
      <c r="D21" s="174"/>
      <c r="E21" s="174"/>
    </row>
    <row r="22" spans="1:5" customFormat="1" ht="15.75" x14ac:dyDescent="0.25">
      <c r="A22" s="175"/>
      <c r="B22" s="175"/>
      <c r="C22" s="175"/>
      <c r="D22" s="174"/>
      <c r="E22" s="174"/>
    </row>
    <row r="23" spans="1:5" customFormat="1" ht="15.75" x14ac:dyDescent="0.25">
      <c r="A23" s="175" t="s">
        <v>358</v>
      </c>
      <c r="B23" s="175"/>
      <c r="C23" s="175"/>
      <c r="D23" s="174"/>
      <c r="E23" s="174"/>
    </row>
    <row r="24" spans="1:5" customFormat="1" ht="15.75" x14ac:dyDescent="0.25">
      <c r="A24" s="175" t="s">
        <v>359</v>
      </c>
      <c r="B24" s="175"/>
      <c r="C24" s="175"/>
      <c r="D24" s="174"/>
      <c r="E24" s="174"/>
    </row>
    <row r="25" spans="1:5" customFormat="1" ht="15.75" x14ac:dyDescent="0.25">
      <c r="A25" s="175" t="s">
        <v>375</v>
      </c>
      <c r="B25" s="175"/>
      <c r="C25" s="175"/>
      <c r="D25" s="174"/>
      <c r="E25" s="174"/>
    </row>
    <row r="26" spans="1:5" customFormat="1" ht="15.75" x14ac:dyDescent="0.25">
      <c r="A26" s="175" t="s">
        <v>360</v>
      </c>
      <c r="B26" s="175"/>
      <c r="C26" s="175"/>
      <c r="D26" s="174"/>
      <c r="E26" s="174"/>
    </row>
    <row r="27" spans="1:5" customFormat="1" ht="15.75" x14ac:dyDescent="0.25">
      <c r="A27" s="176" t="s">
        <v>361</v>
      </c>
      <c r="B27" s="175"/>
      <c r="C27" s="177"/>
      <c r="D27" s="174"/>
      <c r="E27" s="174"/>
    </row>
    <row r="28" spans="1:5" ht="15.75" x14ac:dyDescent="0.25">
      <c r="A28" s="178"/>
      <c r="B28" s="179"/>
      <c r="C28" s="180"/>
      <c r="D28" s="172"/>
      <c r="E28" s="172"/>
    </row>
    <row r="29" spans="1:5" ht="18.75" x14ac:dyDescent="0.3">
      <c r="A29" s="171"/>
      <c r="B29" s="171"/>
      <c r="C29" s="171"/>
    </row>
  </sheetData>
  <mergeCells count="3">
    <mergeCell ref="A2:C3"/>
    <mergeCell ref="A18:C18"/>
    <mergeCell ref="A29:C29"/>
  </mergeCells>
  <pageMargins left="1.1811023622047245" right="0.39370078740157483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 </vt:lpstr>
      <vt:lpstr>прилож.5</vt:lpstr>
      <vt:lpstr>прилож.7</vt:lpstr>
      <vt:lpstr>прилож.9</vt:lpstr>
      <vt:lpstr>прилож.11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Kucher S.N.</cp:lastModifiedBy>
  <cp:lastPrinted>2017-10-26T14:06:19Z</cp:lastPrinted>
  <dcterms:created xsi:type="dcterms:W3CDTF">1996-10-08T23:32:33Z</dcterms:created>
  <dcterms:modified xsi:type="dcterms:W3CDTF">2017-10-26T14:06:50Z</dcterms:modified>
</cp:coreProperties>
</file>