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ОВЕТ\Совет депутатов\РЕШЕНИЯ 2022 год\7) решения от 24.05.2022\приложения к решению 44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5" i="1" l="1"/>
  <c r="C15" i="1"/>
  <c r="D70" i="1"/>
  <c r="C70" i="1"/>
  <c r="D63" i="1" l="1"/>
  <c r="C63" i="1"/>
  <c r="C68" i="1"/>
  <c r="C66" i="1"/>
  <c r="D68" i="1"/>
  <c r="D66" i="1"/>
  <c r="D65" i="1" s="1"/>
  <c r="C65" i="1" l="1"/>
  <c r="D17" i="1"/>
  <c r="D92" i="1"/>
  <c r="C92" i="1"/>
  <c r="D90" i="1"/>
  <c r="D89" i="1" s="1"/>
  <c r="C90" i="1"/>
  <c r="C89" i="1" s="1"/>
  <c r="D87" i="1"/>
  <c r="C87" i="1"/>
  <c r="D85" i="1"/>
  <c r="C85" i="1"/>
  <c r="D82" i="1"/>
  <c r="C82" i="1"/>
  <c r="D80" i="1"/>
  <c r="D78" i="1"/>
  <c r="C80" i="1"/>
  <c r="C78" i="1"/>
  <c r="C77" i="1" l="1"/>
  <c r="D84" i="1"/>
  <c r="C84" i="1"/>
  <c r="D77" i="1"/>
  <c r="D75" i="1" l="1"/>
  <c r="D74" i="1" s="1"/>
  <c r="D73" i="1" s="1"/>
  <c r="C75" i="1"/>
  <c r="C74" i="1" s="1"/>
  <c r="C73" i="1" s="1"/>
  <c r="D56" i="1"/>
  <c r="C56" i="1"/>
  <c r="C39" i="1"/>
  <c r="D29" i="1" l="1"/>
  <c r="D94" i="1" l="1"/>
  <c r="D72" i="1" s="1"/>
  <c r="C94" i="1"/>
  <c r="C72" i="1" s="1"/>
  <c r="D61" i="1"/>
  <c r="D58" i="1" s="1"/>
  <c r="C61" i="1"/>
  <c r="C58" i="1" s="1"/>
  <c r="C29" i="1" l="1"/>
  <c r="C23" i="1"/>
  <c r="C22" i="1" l="1"/>
  <c r="D59" i="1"/>
  <c r="C59" i="1"/>
  <c r="D54" i="1"/>
  <c r="D53" i="1" s="1"/>
  <c r="D52" i="1" s="1"/>
  <c r="C54" i="1"/>
  <c r="C53" i="1" s="1"/>
  <c r="C52" i="1" s="1"/>
  <c r="D50" i="1"/>
  <c r="D49" i="1" s="1"/>
  <c r="C50" i="1"/>
  <c r="C49" i="1" s="1"/>
  <c r="D47" i="1"/>
  <c r="C47" i="1"/>
  <c r="D45" i="1"/>
  <c r="D44" i="1" s="1"/>
  <c r="C45" i="1"/>
  <c r="C44" i="1" s="1"/>
  <c r="D43" i="1"/>
  <c r="C43" i="1"/>
  <c r="D41" i="1"/>
  <c r="C41" i="1"/>
  <c r="D39" i="1"/>
  <c r="D36" i="1"/>
  <c r="C36" i="1"/>
  <c r="D28" i="1"/>
  <c r="C28" i="1"/>
  <c r="D16" i="1"/>
  <c r="C17" i="1"/>
  <c r="C16" i="1" s="1"/>
  <c r="D38" i="1" l="1"/>
  <c r="D35" i="1" s="1"/>
  <c r="D23" i="1"/>
  <c r="D22" i="1" s="1"/>
  <c r="C38" i="1"/>
  <c r="C35" i="1" s="1"/>
  <c r="D96" i="1" l="1"/>
  <c r="C96" i="1"/>
</calcChain>
</file>

<file path=xl/sharedStrings.xml><?xml version="1.0" encoding="utf-8"?>
<sst xmlns="http://schemas.openxmlformats.org/spreadsheetml/2006/main" count="169" uniqueCount="168">
  <si>
    <t>рублей</t>
  </si>
  <si>
    <t>Код бюджетной классификации Российской Федерации</t>
  </si>
  <si>
    <t>Наименование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</si>
  <si>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</si>
  <si>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</si>
  <si>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</si>
  <si>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</si>
  <si>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</si>
  <si>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</si>
  <si>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</si>
  <si>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>Налог   на   доходы   физических   лиц   с   доходов, источником  которых  является  налоговый  агент, за   исключением    доходов,   в отношении    которых   исчисление   и   уплата   налога   осуществляются   в   соответствии   со   статьями   227,   227</t>
    </r>
    <r>
      <rPr>
        <vertAlign val="superscript"/>
        <sz val="13"/>
        <rFont val="Times New Roman"/>
        <family val="1"/>
        <charset val="204"/>
      </rPr>
      <t xml:space="preserve">1  </t>
    </r>
    <r>
      <rPr>
        <sz val="13"/>
        <rFont val="Times New Roman"/>
        <family val="1"/>
        <charset val="204"/>
      </rPr>
      <t xml:space="preserve"> и   228 Налогового кодекса Российской Федерации</t>
    </r>
  </si>
  <si>
    <t>1 01 02020 01 0000 110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</si>
  <si>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</si>
  <si>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</si>
  <si>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</si>
  <si>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</si>
  <si>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</si>
  <si>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</si>
  <si>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</si>
  <si>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</si>
  <si>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</si>
  <si>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</si>
  <si>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</si>
  <si>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</si>
  <si>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</si>
  <si>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</si>
  <si>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1 06 00000 00 0000 000</t>
  </si>
  <si>
    <t>НАЛОГИ  НА ИМУЩЕСТВО</t>
  </si>
  <si>
    <t>1 06 01000 00 0000 110</t>
  </si>
  <si>
    <t>Налог на имущество физических лиц</t>
  </si>
  <si>
    <t>1 06 01030 13 0000 110</t>
  </si>
  <si>
    <t>Налог на имущество физических лиц, взимаемый по ставкам, применяемый к объектам налогообложения расположенным в границах городских поселений</t>
  </si>
  <si>
    <t>1 06 06000 00 0000 110</t>
  </si>
  <si>
    <t>Земельный налог</t>
  </si>
  <si>
    <t>1 06 06030 00 0000 110</t>
  </si>
  <si>
    <t xml:space="preserve">Земельный налог с организаций
</t>
  </si>
  <si>
    <t>1 06 06033 13 0000 110</t>
  </si>
  <si>
    <t xml:space="preserve">Земельный налог с организаций, обладающих земельным участком, расположенным в границах городских поселений
</t>
  </si>
  <si>
    <t>1 06 06040 00 0000 110</t>
  </si>
  <si>
    <t>Земельный налог с физических лиц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</si>
  <si>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</si>
  <si>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</si>
  <si>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</si>
  <si>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</si>
  <si>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</si>
  <si>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</si>
  <si>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</si>
  <si>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</si>
  <si>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</si>
  <si>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</si>
  <si>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</si>
  <si>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</si>
  <si>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1 11 05075 13 0000 120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</si>
  <si>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</si>
  <si>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</si>
  <si>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</si>
  <si>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</si>
  <si>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r>
  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</t>
    </r>
    <r>
      <rPr>
        <sz val="13"/>
        <color indexed="14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автономных учреждений, а также имущества государственных и муниципальных унитарных предприятий, в том числе казенных)</t>
    </r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</si>
  <si>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</si>
  <si>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</si>
  <si>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</si>
  <si>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</si>
  <si>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1 13 02000 00 0000 130</t>
  </si>
  <si>
    <t>Доходы от компенсации затрат государства</t>
  </si>
  <si>
    <t xml:space="preserve"> 1 13 02060 00 0000 130</t>
  </si>
  <si>
    <t>Доходы, поступающие в порядке возмещения расходов, понесенных в связи с эксплуатацией имущества</t>
  </si>
  <si>
    <t xml:space="preserve">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</si>
  <si>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</si>
  <si>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1 14 00000 00 0000 000</t>
  </si>
  <si>
    <t>ДОХОДЫ ОТ ПРОДАЖИ МАТЕРИАЛЬНЫХ И НЕМАТЕРИАЛЬНЫХ АКТИВОВ</t>
  </si>
  <si>
    <t>1 14 02053 13 0000 410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</si>
  <si>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</si>
  <si>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</si>
  <si>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</si>
  <si>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</si>
  <si>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</si>
  <si>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</si>
  <si>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</si>
  <si>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</si>
  <si>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Исполнено</t>
  </si>
  <si>
    <t xml:space="preserve">Прочие субсидии </t>
  </si>
  <si>
    <t>Прочие субсидии бюджетам городских поселений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</si>
  <si>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</si>
  <si>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</si>
  <si>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Сумма</t>
  </si>
  <si>
    <t>1 14 02000 00 0000 410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</si>
  <si>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</si>
  <si>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1 05 00000 00 0000 000</t>
  </si>
  <si>
    <t>НАЛОГИ НА СОВОКУПНЫЙ ДОХОД</t>
  </si>
  <si>
    <t>1 14 06013 13 0000 430</t>
  </si>
  <si>
    <t>1 14 06000 00 0000 430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</si>
  <si>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</si>
  <si>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</si>
  <si>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</si>
  <si>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</si>
  <si>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</si>
  <si>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</si>
  <si>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</si>
  <si>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</si>
  <si>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</si>
  <si>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</si>
  <si>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>2 02 29999 00 0000 150</t>
  </si>
  <si>
    <t>2 02 29999 13 0000 150</t>
  </si>
  <si>
    <t>2 02 30000 00 0000 150</t>
  </si>
  <si>
    <t>2 02 30024 00 0000 150</t>
  </si>
  <si>
    <t>2 02 30024 13 0000 150</t>
  </si>
  <si>
    <t>2 02 35118 00 0000 150</t>
  </si>
  <si>
    <t>2 02 35118 13 0000 150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</si>
  <si>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</si>
  <si>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1 05 01050 01 0000 110</t>
  </si>
  <si>
    <t>1 17 05000 00 0000 180</t>
  </si>
  <si>
    <t>Прочие неналоговые доходы</t>
  </si>
  <si>
    <t>1 17 05050 13 0000 180</t>
  </si>
  <si>
    <t>Прочие неналоговые доходы бюджетов городских поселений</t>
  </si>
  <si>
    <t>2 02 25555 13 0000 150</t>
  </si>
  <si>
    <t>2 02 25555 00 0000 150</t>
  </si>
  <si>
    <t>2 02 49999 00 0000 150</t>
  </si>
  <si>
    <t>2 02 49999 13 0000 150</t>
  </si>
  <si>
    <t>Прочие межбюджетные трансферты, передаваемые бюджетам городских поселений</t>
  </si>
  <si>
    <t>2 07 00000 00 0000 000</t>
  </si>
  <si>
    <t>Прочие безвоздмездные поступления</t>
  </si>
  <si>
    <t>2 07 05030 13 0000 150</t>
  </si>
  <si>
    <t>Прочие безвоздмездные поступления в бюджеты городских поселений</t>
  </si>
  <si>
    <t>1 05 01012 01 0000 110</t>
  </si>
  <si>
    <t>Налог, взимаемый с налогоплательщиков, выбывших в качестве объекта налогообложения доходы (за налоговые периоды, истекшие до 1 января 2011 года)</t>
  </si>
  <si>
    <t>1 05 03010 01 0000 110</t>
  </si>
  <si>
    <t>Единый сельскохозяйственный налог</t>
  </si>
  <si>
    <t>1 01 02050 010000 110</t>
  </si>
  <si>
    <t>Исполнение бюджета  муниципального образования - Новомичуринское городское поселение Пронского муниципального района по доходам за 2021 год</t>
  </si>
  <si>
    <t xml:space="preserve"> 1 13 02990 00 0000 130</t>
  </si>
  <si>
    <t xml:space="preserve"> 1 13 02995 13 0000 130</t>
  </si>
  <si>
    <t>Прочие доходы от компенсации затрат государства</t>
  </si>
  <si>
    <t>Прочие доходы от компенсации затрат бюджетам поселений</t>
  </si>
  <si>
    <t>2 02 10000 00 0000 150</t>
  </si>
  <si>
    <t>2 02 19999 00 0000 150</t>
  </si>
  <si>
    <t>2 02 19999 13 0000 150</t>
  </si>
  <si>
    <t>Дотации бюджетам бюджетной системы Российской Федерации</t>
  </si>
  <si>
    <t>Прочие дотации</t>
  </si>
  <si>
    <t>Прочие дотации бюджетам городских поселений</t>
  </si>
  <si>
    <t>2 02 20000 00 0000 150</t>
  </si>
  <si>
    <t>Субсидии бюджетам бюджетной системы Российской Федерации (межбюджетные субсидии)</t>
  </si>
  <si>
    <t>2 02 25393 00 0000 150</t>
  </si>
  <si>
    <t>Субсидии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</si>
  <si>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2 02 25393 13 0000 150</t>
  </si>
  <si>
    <t xml:space="preserve">Субсидии бюджетам городских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
</t>
  </si>
  <si>
    <t xml:space="preserve">Субсидии бюджетам на реализацию программ формирования современной городской среды
</t>
  </si>
  <si>
    <t>Субсидии бюджетам городских поселений на реализацию программ формирования современной городской среды</t>
  </si>
  <si>
    <t>2 02 40000 00 0000 150</t>
  </si>
  <si>
    <t>Иные межбюджетные трансферты</t>
  </si>
  <si>
    <t>2 02 45453 00 0000 150</t>
  </si>
  <si>
    <t>Межбюджетные трансферты, передаваемые бюджетам на создание виртуальных концертных залов</t>
  </si>
  <si>
    <t>2 02 45453 13 0000 150</t>
  </si>
  <si>
    <t>Межбюджетные трансферты, передаваемые бюджетам городских поселний на создание виртуальных концертных залов</t>
  </si>
  <si>
    <t xml:space="preserve">Прочие межбюджетные трансферты, передаваемые бюджетам
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</si>
  <si>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</si>
  <si>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1 16 00000 00 0000 000</t>
  </si>
  <si>
    <t>ШТРАФЫ, САНКЦИИ, ВОЗМЕЩЕНИЕ УЩЕРБА</t>
  </si>
  <si>
    <t>1 16 02000 020000 140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</si>
  <si>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</si>
  <si>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</si>
  <si>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</si>
  <si>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 в целях возмещения причиненного ущерба (убытков)</t>
  </si>
  <si>
    <t>1 16 07000 00 0000 140</t>
  </si>
  <si>
    <t>1 16 00000 00 0000 140</t>
  </si>
  <si>
    <t xml:space="preserve">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</si>
  <si>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</si>
  <si>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1 14 06025 130000 430</t>
  </si>
  <si>
    <t xml:space="preserve"> Доходы от продажи земельных участков, находящихся в государственной и муниципальной собственности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</si>
</sst>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3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sz val="13"/>
      <color indexed="14"/>
      <name val="Times New Roman"/>
      <family val="1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8"/>
      <color rgb="FF000000"/>
      <name val="Arial Cyr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6" fillId="17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8" fillId="0" borderId="6">
      <alignment horizontal="left" wrapText="1" indent="2"/>
    </xf>
  </cellStyleXfs>
  <cellXfs count="44">
    <xf numFmtId="0" fontId="0" fillId="0" borderId="0" xfId="0"/>
    <xf numFmtId="0" fontId="2" fillId="0" borderId="0" xfId="1"/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2" xfId="1" applyFont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top" wrapText="1"/>
    </xf>
    <xf numFmtId="0" fontId="3" fillId="0" borderId="2" xfId="1" applyFont="1" applyBorder="1" applyAlignment="1">
      <alignment vertical="top" wrapText="1"/>
    </xf>
    <xf numFmtId="0" fontId="3" fillId="0" borderId="2" xfId="1" applyFont="1" applyBorder="1" applyAlignment="1">
      <alignment horizontal="justify" vertical="top" wrapText="1"/>
    </xf>
    <xf numFmtId="0" fontId="3" fillId="0" borderId="2" xfId="1" applyFont="1" applyBorder="1" applyAlignment="1">
      <alignment horizontal="left" vertical="top" wrapText="1"/>
    </xf>
    <xf numFmtId="49" fontId="3" fillId="16" borderId="2" xfId="1" applyNumberFormat="1" applyFont="1" applyFill="1" applyBorder="1" applyAlignment="1">
      <alignment horizontal="center" vertical="top"/>
    </xf>
    <xf numFmtId="0" fontId="3" fillId="16" borderId="2" xfId="1" applyNumberFormat="1" applyFont="1" applyFill="1" applyBorder="1" applyAlignment="1">
      <alignment horizontal="left" vertical="top" wrapText="1"/>
    </xf>
    <xf numFmtId="0" fontId="3" fillId="0" borderId="2" xfId="1" applyFont="1" applyBorder="1" applyAlignment="1">
      <alignment horizontal="center" vertical="top"/>
    </xf>
    <xf numFmtId="0" fontId="3" fillId="0" borderId="0" xfId="1" applyFont="1" applyAlignment="1">
      <alignment horizontal="left" vertical="top" wrapText="1"/>
    </xf>
    <xf numFmtId="0" fontId="7" fillId="0" borderId="2" xfId="1" applyFont="1" applyBorder="1" applyAlignment="1">
      <alignment horizontal="center" vertical="top" wrapText="1"/>
    </xf>
    <xf numFmtId="0" fontId="7" fillId="0" borderId="3" xfId="1" applyFont="1" applyFill="1" applyBorder="1" applyAlignment="1">
      <alignment horizontal="center" vertical="top" wrapText="1"/>
    </xf>
    <xf numFmtId="0" fontId="7" fillId="0" borderId="2" xfId="1" applyFont="1" applyBorder="1" applyAlignment="1">
      <alignment horizontal="justify" vertical="top" wrapText="1"/>
    </xf>
    <xf numFmtId="49" fontId="7" fillId="16" borderId="2" xfId="1" applyNumberFormat="1" applyFont="1" applyFill="1" applyBorder="1" applyAlignment="1">
      <alignment horizontal="center" vertical="top"/>
    </xf>
    <xf numFmtId="0" fontId="7" fillId="16" borderId="2" xfId="1" applyNumberFormat="1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7" fillId="0" borderId="2" xfId="1" applyFont="1" applyBorder="1" applyAlignment="1">
      <alignment horizontal="left" vertical="top" wrapText="1"/>
    </xf>
    <xf numFmtId="0" fontId="2" fillId="15" borderId="0" xfId="1" applyFill="1"/>
    <xf numFmtId="0" fontId="3" fillId="0" borderId="3" xfId="1" applyFont="1" applyFill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7" fillId="0" borderId="2" xfId="1" applyFont="1" applyBorder="1" applyAlignment="1">
      <alignment vertical="top" wrapText="1"/>
    </xf>
    <xf numFmtId="4" fontId="7" fillId="0" borderId="2" xfId="1" applyNumberFormat="1" applyFont="1" applyBorder="1" applyAlignment="1">
      <alignment horizontal="center" vertical="top" wrapText="1"/>
    </xf>
    <xf numFmtId="0" fontId="3" fillId="0" borderId="2" xfId="1" applyFont="1" applyFill="1" applyBorder="1" applyAlignment="1">
      <alignment vertical="top" wrapText="1"/>
    </xf>
    <xf numFmtId="4" fontId="3" fillId="0" borderId="2" xfId="1" applyNumberFormat="1" applyFont="1" applyFill="1" applyBorder="1" applyAlignment="1">
      <alignment horizontal="center" vertical="top" wrapText="1"/>
    </xf>
    <xf numFmtId="0" fontId="7" fillId="0" borderId="0" xfId="1" applyFont="1" applyAlignment="1">
      <alignment vertical="top" wrapText="1"/>
    </xf>
    <xf numFmtId="4" fontId="7" fillId="0" borderId="2" xfId="1" applyNumberFormat="1" applyFont="1" applyFill="1" applyBorder="1" applyAlignment="1">
      <alignment horizontal="center" vertical="top" wrapText="1"/>
    </xf>
    <xf numFmtId="4" fontId="7" fillId="0" borderId="3" xfId="1" applyNumberFormat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4" fontId="3" fillId="0" borderId="2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justify" vertical="top" wrapText="1"/>
    </xf>
    <xf numFmtId="0" fontId="3" fillId="0" borderId="4" xfId="1" applyFont="1" applyBorder="1" applyAlignment="1">
      <alignment horizontal="left" vertical="top" wrapText="1"/>
    </xf>
    <xf numFmtId="4" fontId="3" fillId="0" borderId="3" xfId="1" applyNumberFormat="1" applyFont="1" applyFill="1" applyBorder="1" applyAlignment="1">
      <alignment horizontal="center" vertical="top" wrapText="1"/>
    </xf>
    <xf numFmtId="0" fontId="3" fillId="0" borderId="7" xfId="1" applyFont="1" applyBorder="1" applyAlignment="1">
      <alignment horizontal="left" vertical="top" wrapText="1"/>
    </xf>
    <xf numFmtId="0" fontId="7" fillId="0" borderId="2" xfId="1" applyFont="1" applyBorder="1" applyAlignment="1">
      <alignment horizontal="center" vertical="top"/>
    </xf>
    <xf numFmtId="0" fontId="7" fillId="0" borderId="7" xfId="1" applyFont="1" applyBorder="1" applyAlignment="1">
      <alignment horizontal="left" vertical="top" wrapText="1"/>
    </xf>
    <xf numFmtId="0" fontId="7" fillId="0" borderId="3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18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xl30" xfId="17"/>
    <cellStyle name="Обычный" xfId="0" builtinId="0"/>
    <cellStyle name="Обычный 2" xfId="1"/>
    <cellStyle name="Обычный 3" xfId="14"/>
    <cellStyle name="Примечание 2" xfId="15"/>
    <cellStyle name="Примечание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1</xdr:col>
      <xdr:colOff>200025</xdr:colOff>
      <xdr:row>0</xdr:row>
      <xdr:rowOff>93344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743075" y="47625"/>
          <a:ext cx="200025" cy="4571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3095625</xdr:colOff>
      <xdr:row>0</xdr:row>
      <xdr:rowOff>57149</xdr:rowOff>
    </xdr:from>
    <xdr:to>
      <xdr:col>3</xdr:col>
      <xdr:colOff>1076325</xdr:colOff>
      <xdr:row>7</xdr:row>
      <xdr:rowOff>409574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838700" y="57149"/>
          <a:ext cx="3067050" cy="1762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</a:t>
          </a:r>
          <a:r>
            <a:rPr lang="en-US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</a:t>
          </a:r>
          <a:r>
            <a:rPr lang="ru-RU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Об исполнении бюджета муниципального образования – Новомичуринское городское поселение Пронского муниципального района за 202</a:t>
          </a:r>
          <a:r>
            <a:rPr lang="en-US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</a:t>
          </a:r>
          <a:r>
            <a:rPr lang="ru-RU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год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   2022 года № 44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tabSelected="1" workbookViewId="0">
      <selection activeCell="H7" sqref="H7"/>
    </sheetView>
  </sheetViews>
  <sheetFormatPr defaultRowHeight="12.75" x14ac:dyDescent="0.2"/>
  <cols>
    <col min="1" max="1" width="26.140625" style="1" customWidth="1"/>
    <col min="2" max="2" width="59.42578125" style="1" customWidth="1"/>
    <col min="3" max="3" width="16.85546875" style="1" customWidth="1"/>
    <col min="4" max="4" width="17.28515625" style="1" customWidth="1"/>
    <col min="5" max="16384" width="9.140625" style="1"/>
  </cols>
  <sheetData>
    <row r="1" spans="1:4" customFormat="1" ht="15" x14ac:dyDescent="0.25"/>
    <row r="2" spans="1:4" customFormat="1" ht="15" x14ac:dyDescent="0.25"/>
    <row r="3" spans="1:4" customFormat="1" ht="15" x14ac:dyDescent="0.25"/>
    <row r="4" spans="1:4" customFormat="1" ht="15" x14ac:dyDescent="0.25"/>
    <row r="5" spans="1:4" customFormat="1" ht="15" x14ac:dyDescent="0.25"/>
    <row r="6" spans="1:4" customFormat="1" ht="15" x14ac:dyDescent="0.25"/>
    <row r="7" spans="1:4" customFormat="1" ht="21" customHeight="1" x14ac:dyDescent="0.25"/>
    <row r="8" spans="1:4" customFormat="1" ht="23.25" customHeight="1" x14ac:dyDescent="0.25"/>
    <row r="9" spans="1:4" ht="37.5" customHeight="1" x14ac:dyDescent="0.25">
      <c r="A9" s="43" t="s">
        <v>128</v>
      </c>
      <c r="B9" s="43"/>
      <c r="C9" s="43"/>
      <c r="D9" s="43"/>
    </row>
    <row r="10" spans="1:4" ht="14.25" customHeight="1" x14ac:dyDescent="0.2">
      <c r="A10" s="12"/>
      <c r="B10" s="12"/>
      <c r="C10" s="12"/>
    </row>
    <row r="11" spans="1:4" ht="14.25" customHeight="1" x14ac:dyDescent="0.25">
      <c r="A11" s="2"/>
      <c r="B11" s="3"/>
      <c r="D11" s="3" t="s">
        <v>0</v>
      </c>
    </row>
    <row r="12" spans="1:4" ht="12.75" customHeight="1" x14ac:dyDescent="0.2">
      <c r="A12" s="39" t="s">
        <v>1</v>
      </c>
      <c r="B12" s="39" t="s">
        <v>2</v>
      </c>
      <c r="C12" s="39" t="s">
        <v>84</v>
      </c>
      <c r="D12" s="42" t="s">
        <v>79</v>
      </c>
    </row>
    <row r="13" spans="1:4" ht="12.75" customHeight="1" x14ac:dyDescent="0.2">
      <c r="A13" s="40"/>
      <c r="B13" s="40"/>
      <c r="C13" s="40"/>
      <c r="D13" s="42"/>
    </row>
    <row r="14" spans="1:4" ht="21.75" customHeight="1" x14ac:dyDescent="0.2">
      <c r="A14" s="41"/>
      <c r="B14" s="41"/>
      <c r="C14" s="41"/>
      <c r="D14" s="42"/>
    </row>
    <row r="15" spans="1:4" ht="21.75" customHeight="1" x14ac:dyDescent="0.2">
      <c r="A15" s="13" t="s">
        <v>3</v>
      </c>
      <c r="B15" s="23" t="s">
        <v>4</v>
      </c>
      <c r="C15" s="24">
        <f>C16+C22+C35+C43+C52+C58+C28+C70+C65</f>
        <v>78760667.189999983</v>
      </c>
      <c r="D15" s="24">
        <f>D16+D22+D35+D43+D52+D58+D28+D70+D65</f>
        <v>78140274.309999987</v>
      </c>
    </row>
    <row r="16" spans="1:4" ht="17.25" customHeight="1" x14ac:dyDescent="0.2">
      <c r="A16" s="13" t="s">
        <v>5</v>
      </c>
      <c r="B16" s="15" t="s">
        <v>6</v>
      </c>
      <c r="C16" s="24">
        <f>C17</f>
        <v>27315425.739999998</v>
      </c>
      <c r="D16" s="24">
        <f>D17</f>
        <v>26769102.449999999</v>
      </c>
    </row>
    <row r="17" spans="1:4" ht="19.5" customHeight="1" x14ac:dyDescent="0.2">
      <c r="A17" s="13" t="s">
        <v>7</v>
      </c>
      <c r="B17" s="15" t="s">
        <v>8</v>
      </c>
      <c r="C17" s="24">
        <f>C18+C19+C20</f>
        <v>27315425.739999998</v>
      </c>
      <c r="D17" s="24">
        <f>D18+D19+D20+D21</f>
        <v>26769102.449999999</v>
      </c>
    </row>
    <row r="18" spans="1:4" ht="102.75" customHeight="1" x14ac:dyDescent="0.2">
      <c r="A18" s="5" t="s">
        <v>9</v>
      </c>
      <c r="B18" s="25" t="s">
        <v>10</v>
      </c>
      <c r="C18" s="26">
        <v>26332070.41</v>
      </c>
      <c r="D18" s="26">
        <v>26089280.539999999</v>
      </c>
    </row>
    <row r="19" spans="1:4" ht="136.5" customHeight="1" x14ac:dyDescent="0.2">
      <c r="A19" s="5" t="s">
        <v>11</v>
      </c>
      <c r="B19" s="25" t="s">
        <v>91</v>
      </c>
      <c r="C19" s="26">
        <v>464362.23999999999</v>
      </c>
      <c r="D19" s="26">
        <v>76405.399999999994</v>
      </c>
    </row>
    <row r="20" spans="1:4" ht="52.5" customHeight="1" x14ac:dyDescent="0.2">
      <c r="A20" s="5" t="s">
        <v>12</v>
      </c>
      <c r="B20" s="25" t="s">
        <v>13</v>
      </c>
      <c r="C20" s="26">
        <v>518993.09</v>
      </c>
      <c r="D20" s="26">
        <v>217971</v>
      </c>
    </row>
    <row r="21" spans="1:4" ht="117.75" customHeight="1" x14ac:dyDescent="0.2">
      <c r="A21" s="21" t="s">
        <v>127</v>
      </c>
      <c r="B21" s="25" t="s">
        <v>154</v>
      </c>
      <c r="C21" s="26">
        <v>0</v>
      </c>
      <c r="D21" s="35">
        <v>385445.51</v>
      </c>
    </row>
    <row r="22" spans="1:4" ht="48.75" customHeight="1" x14ac:dyDescent="0.2">
      <c r="A22" s="14" t="s">
        <v>14</v>
      </c>
      <c r="B22" s="27" t="s">
        <v>15</v>
      </c>
      <c r="C22" s="28">
        <f>C23</f>
        <v>1505040</v>
      </c>
      <c r="D22" s="29">
        <f>D23</f>
        <v>1541532.77</v>
      </c>
    </row>
    <row r="23" spans="1:4" ht="34.5" customHeight="1" x14ac:dyDescent="0.2">
      <c r="A23" s="5" t="s">
        <v>16</v>
      </c>
      <c r="B23" s="6" t="s">
        <v>17</v>
      </c>
      <c r="C23" s="26">
        <f>C24+C25+C26+C27</f>
        <v>1505040</v>
      </c>
      <c r="D23" s="26">
        <f>D24+D25+D26+D27</f>
        <v>1541532.77</v>
      </c>
    </row>
    <row r="24" spans="1:4" ht="98.25" customHeight="1" x14ac:dyDescent="0.2">
      <c r="A24" s="5" t="s">
        <v>18</v>
      </c>
      <c r="B24" s="6" t="s">
        <v>19</v>
      </c>
      <c r="C24" s="26">
        <v>691060</v>
      </c>
      <c r="D24" s="26">
        <v>711663.38</v>
      </c>
    </row>
    <row r="25" spans="1:4" ht="117" customHeight="1" x14ac:dyDescent="0.2">
      <c r="A25" s="6" t="s">
        <v>20</v>
      </c>
      <c r="B25" s="6" t="s">
        <v>21</v>
      </c>
      <c r="C25" s="26">
        <v>3940</v>
      </c>
      <c r="D25" s="26">
        <v>5004.9399999999996</v>
      </c>
    </row>
    <row r="26" spans="1:4" s="20" customFormat="1" ht="112.5" customHeight="1" x14ac:dyDescent="0.2">
      <c r="A26" s="21" t="s">
        <v>22</v>
      </c>
      <c r="B26" s="30" t="s">
        <v>23</v>
      </c>
      <c r="C26" s="26">
        <v>909050</v>
      </c>
      <c r="D26" s="26">
        <v>946221.33</v>
      </c>
    </row>
    <row r="27" spans="1:4" ht="100.5" customHeight="1" x14ac:dyDescent="0.2">
      <c r="A27" s="5" t="s">
        <v>24</v>
      </c>
      <c r="B27" s="25" t="s">
        <v>25</v>
      </c>
      <c r="C27" s="26">
        <v>-99010</v>
      </c>
      <c r="D27" s="26">
        <v>-121356.88</v>
      </c>
    </row>
    <row r="28" spans="1:4" ht="23.25" customHeight="1" x14ac:dyDescent="0.2">
      <c r="A28" s="31" t="s">
        <v>87</v>
      </c>
      <c r="B28" s="31" t="s">
        <v>88</v>
      </c>
      <c r="C28" s="28">
        <f>C29</f>
        <v>358397.6</v>
      </c>
      <c r="D28" s="28">
        <f>D29</f>
        <v>545914.06999999995</v>
      </c>
    </row>
    <row r="29" spans="1:4" ht="33.75" customHeight="1" x14ac:dyDescent="0.2">
      <c r="A29" s="18" t="s">
        <v>92</v>
      </c>
      <c r="B29" s="18" t="s">
        <v>93</v>
      </c>
      <c r="C29" s="26">
        <f>C30+C32+C33</f>
        <v>358397.6</v>
      </c>
      <c r="D29" s="26">
        <f>D30+D32+D33+D31+D34</f>
        <v>545914.06999999995</v>
      </c>
    </row>
    <row r="30" spans="1:4" ht="33.75" customHeight="1" x14ac:dyDescent="0.2">
      <c r="A30" s="18" t="s">
        <v>94</v>
      </c>
      <c r="B30" s="25" t="s">
        <v>95</v>
      </c>
      <c r="C30" s="26">
        <v>260196</v>
      </c>
      <c r="D30" s="26">
        <v>301107.90999999997</v>
      </c>
    </row>
    <row r="31" spans="1:4" ht="48.75" customHeight="1" x14ac:dyDescent="0.2">
      <c r="A31" s="18" t="s">
        <v>123</v>
      </c>
      <c r="B31" s="25" t="s">
        <v>124</v>
      </c>
      <c r="C31" s="26">
        <v>0</v>
      </c>
      <c r="D31" s="26">
        <v>-21.64</v>
      </c>
    </row>
    <row r="32" spans="1:4" ht="84" customHeight="1" x14ac:dyDescent="0.2">
      <c r="A32" s="18" t="s">
        <v>96</v>
      </c>
      <c r="B32" s="25" t="s">
        <v>97</v>
      </c>
      <c r="C32" s="26">
        <v>98201.600000000006</v>
      </c>
      <c r="D32" s="26">
        <v>242742.09</v>
      </c>
    </row>
    <row r="33" spans="1:4" ht="50.25" customHeight="1" x14ac:dyDescent="0.2">
      <c r="A33" s="18" t="s">
        <v>109</v>
      </c>
      <c r="B33" s="25" t="s">
        <v>108</v>
      </c>
      <c r="C33" s="26">
        <v>0</v>
      </c>
      <c r="D33" s="26">
        <v>0.71</v>
      </c>
    </row>
    <row r="34" spans="1:4" ht="18.75" customHeight="1" x14ac:dyDescent="0.2">
      <c r="A34" s="18" t="s">
        <v>125</v>
      </c>
      <c r="B34" s="25" t="s">
        <v>126</v>
      </c>
      <c r="C34" s="26">
        <v>0</v>
      </c>
      <c r="D34" s="26">
        <v>2085</v>
      </c>
    </row>
    <row r="35" spans="1:4" ht="24" customHeight="1" x14ac:dyDescent="0.2">
      <c r="A35" s="13" t="s">
        <v>26</v>
      </c>
      <c r="B35" s="23" t="s">
        <v>27</v>
      </c>
      <c r="C35" s="24">
        <f>C36+C38</f>
        <v>31109000</v>
      </c>
      <c r="D35" s="24">
        <f>D36+D38</f>
        <v>28622493.419999998</v>
      </c>
    </row>
    <row r="36" spans="1:4" ht="18" customHeight="1" x14ac:dyDescent="0.2">
      <c r="A36" s="4" t="s">
        <v>28</v>
      </c>
      <c r="B36" s="7" t="s">
        <v>29</v>
      </c>
      <c r="C36" s="32">
        <f>C37</f>
        <v>6787000</v>
      </c>
      <c r="D36" s="32">
        <f>D37</f>
        <v>4303723.55</v>
      </c>
    </row>
    <row r="37" spans="1:4" ht="51" customHeight="1" x14ac:dyDescent="0.2">
      <c r="A37" s="22" t="s">
        <v>30</v>
      </c>
      <c r="B37" s="33" t="s">
        <v>31</v>
      </c>
      <c r="C37" s="32">
        <v>6787000</v>
      </c>
      <c r="D37" s="32">
        <v>4303723.55</v>
      </c>
    </row>
    <row r="38" spans="1:4" ht="18.75" customHeight="1" x14ac:dyDescent="0.2">
      <c r="A38" s="4" t="s">
        <v>32</v>
      </c>
      <c r="B38" s="7" t="s">
        <v>33</v>
      </c>
      <c r="C38" s="32">
        <f>C39+C41</f>
        <v>24322000</v>
      </c>
      <c r="D38" s="32">
        <f>D39+D41</f>
        <v>24318769.869999997</v>
      </c>
    </row>
    <row r="39" spans="1:4" ht="20.25" customHeight="1" x14ac:dyDescent="0.2">
      <c r="A39" s="4" t="s">
        <v>34</v>
      </c>
      <c r="B39" s="7" t="s">
        <v>35</v>
      </c>
      <c r="C39" s="32">
        <f>C40</f>
        <v>21332000</v>
      </c>
      <c r="D39" s="32">
        <f>D40</f>
        <v>21604936.539999999</v>
      </c>
    </row>
    <row r="40" spans="1:4" ht="50.25" customHeight="1" x14ac:dyDescent="0.2">
      <c r="A40" s="4" t="s">
        <v>36</v>
      </c>
      <c r="B40" s="8" t="s">
        <v>37</v>
      </c>
      <c r="C40" s="32">
        <v>21332000</v>
      </c>
      <c r="D40" s="32">
        <v>21604936.539999999</v>
      </c>
    </row>
    <row r="41" spans="1:4" ht="22.5" customHeight="1" x14ac:dyDescent="0.2">
      <c r="A41" s="4" t="s">
        <v>38</v>
      </c>
      <c r="B41" s="7" t="s">
        <v>39</v>
      </c>
      <c r="C41" s="32">
        <f>C42</f>
        <v>2990000</v>
      </c>
      <c r="D41" s="32">
        <f>D42</f>
        <v>2713833.33</v>
      </c>
    </row>
    <row r="42" spans="1:4" ht="53.25" customHeight="1" x14ac:dyDescent="0.2">
      <c r="A42" s="4" t="s">
        <v>40</v>
      </c>
      <c r="B42" s="7" t="s">
        <v>41</v>
      </c>
      <c r="C42" s="32">
        <v>2990000</v>
      </c>
      <c r="D42" s="32">
        <v>2713833.33</v>
      </c>
    </row>
    <row r="43" spans="1:4" ht="48.75" customHeight="1" x14ac:dyDescent="0.2">
      <c r="A43" s="13" t="s">
        <v>42</v>
      </c>
      <c r="B43" s="15" t="s">
        <v>43</v>
      </c>
      <c r="C43" s="24">
        <f>C46+C48+C51</f>
        <v>15645789.960000001</v>
      </c>
      <c r="D43" s="24">
        <f>D46+D48+D51</f>
        <v>16013719.25</v>
      </c>
    </row>
    <row r="44" spans="1:4" ht="103.5" customHeight="1" x14ac:dyDescent="0.2">
      <c r="A44" s="4" t="s">
        <v>44</v>
      </c>
      <c r="B44" s="8" t="s">
        <v>45</v>
      </c>
      <c r="C44" s="32">
        <f t="shared" ref="C44:D45" si="0">C45</f>
        <v>10680146.960000001</v>
      </c>
      <c r="D44" s="32">
        <f t="shared" si="0"/>
        <v>10846315.449999999</v>
      </c>
    </row>
    <row r="45" spans="1:4" ht="82.5" customHeight="1" x14ac:dyDescent="0.2">
      <c r="A45" s="4" t="s">
        <v>46</v>
      </c>
      <c r="B45" s="7" t="s">
        <v>47</v>
      </c>
      <c r="C45" s="32">
        <f t="shared" si="0"/>
        <v>10680146.960000001</v>
      </c>
      <c r="D45" s="32">
        <f t="shared" si="0"/>
        <v>10846315.449999999</v>
      </c>
    </row>
    <row r="46" spans="1:4" ht="99" x14ac:dyDescent="0.2">
      <c r="A46" s="4" t="s">
        <v>48</v>
      </c>
      <c r="B46" s="7" t="s">
        <v>49</v>
      </c>
      <c r="C46" s="32">
        <v>10680146.960000001</v>
      </c>
      <c r="D46" s="32">
        <v>10846315.449999999</v>
      </c>
    </row>
    <row r="47" spans="1:4" ht="49.5" customHeight="1" x14ac:dyDescent="0.2">
      <c r="A47" s="4" t="s">
        <v>50</v>
      </c>
      <c r="B47" s="7" t="s">
        <v>51</v>
      </c>
      <c r="C47" s="32">
        <f>C48</f>
        <v>3815643</v>
      </c>
      <c r="D47" s="32">
        <f>D48</f>
        <v>4017557.23</v>
      </c>
    </row>
    <row r="48" spans="1:4" ht="51" customHeight="1" x14ac:dyDescent="0.2">
      <c r="A48" s="4" t="s">
        <v>52</v>
      </c>
      <c r="B48" s="7" t="s">
        <v>53</v>
      </c>
      <c r="C48" s="32">
        <v>3815643</v>
      </c>
      <c r="D48" s="32">
        <v>4017557.23</v>
      </c>
    </row>
    <row r="49" spans="1:4" ht="101.25" customHeight="1" x14ac:dyDescent="0.2">
      <c r="A49" s="4" t="s">
        <v>54</v>
      </c>
      <c r="B49" s="7" t="s">
        <v>55</v>
      </c>
      <c r="C49" s="32">
        <f t="shared" ref="C49:D50" si="1">C50</f>
        <v>1150000</v>
      </c>
      <c r="D49" s="32">
        <f t="shared" si="1"/>
        <v>1149846.57</v>
      </c>
    </row>
    <row r="50" spans="1:4" ht="100.5" customHeight="1" x14ac:dyDescent="0.2">
      <c r="A50" s="4" t="s">
        <v>56</v>
      </c>
      <c r="B50" s="7" t="s">
        <v>57</v>
      </c>
      <c r="C50" s="32">
        <f t="shared" si="1"/>
        <v>1150000</v>
      </c>
      <c r="D50" s="32">
        <f t="shared" si="1"/>
        <v>1149846.57</v>
      </c>
    </row>
    <row r="51" spans="1:4" s="20" customFormat="1" ht="99.75" customHeight="1" x14ac:dyDescent="0.2">
      <c r="A51" s="4" t="s">
        <v>58</v>
      </c>
      <c r="B51" s="8" t="s">
        <v>59</v>
      </c>
      <c r="C51" s="32">
        <v>1150000</v>
      </c>
      <c r="D51" s="32">
        <v>1149846.57</v>
      </c>
    </row>
    <row r="52" spans="1:4" s="20" customFormat="1" ht="51.75" customHeight="1" x14ac:dyDescent="0.2">
      <c r="A52" s="16" t="s">
        <v>60</v>
      </c>
      <c r="B52" s="17" t="s">
        <v>61</v>
      </c>
      <c r="C52" s="24">
        <f>C53+C56</f>
        <v>30155.89</v>
      </c>
      <c r="D52" s="24">
        <f>D53+D56</f>
        <v>28695.739999999998</v>
      </c>
    </row>
    <row r="53" spans="1:4" s="20" customFormat="1" ht="21.75" customHeight="1" x14ac:dyDescent="0.2">
      <c r="A53" s="9" t="s">
        <v>62</v>
      </c>
      <c r="B53" s="10" t="s">
        <v>63</v>
      </c>
      <c r="C53" s="32">
        <f>C54</f>
        <v>23155.89</v>
      </c>
      <c r="D53" s="32">
        <f t="shared" ref="D53:D54" si="2">D54</f>
        <v>23155.89</v>
      </c>
    </row>
    <row r="54" spans="1:4" s="20" customFormat="1" ht="34.5" customHeight="1" x14ac:dyDescent="0.2">
      <c r="A54" s="9" t="s">
        <v>64</v>
      </c>
      <c r="B54" s="10" t="s">
        <v>65</v>
      </c>
      <c r="C54" s="32">
        <f>C55</f>
        <v>23155.89</v>
      </c>
      <c r="D54" s="32">
        <f t="shared" si="2"/>
        <v>23155.89</v>
      </c>
    </row>
    <row r="55" spans="1:4" s="20" customFormat="1" ht="52.5" customHeight="1" x14ac:dyDescent="0.2">
      <c r="A55" s="9" t="s">
        <v>66</v>
      </c>
      <c r="B55" s="10" t="s">
        <v>67</v>
      </c>
      <c r="C55" s="32">
        <v>23155.89</v>
      </c>
      <c r="D55" s="32">
        <v>23155.89</v>
      </c>
    </row>
    <row r="56" spans="1:4" s="20" customFormat="1" ht="21.75" customHeight="1" x14ac:dyDescent="0.2">
      <c r="A56" s="9" t="s">
        <v>129</v>
      </c>
      <c r="B56" s="10" t="s">
        <v>131</v>
      </c>
      <c r="C56" s="32">
        <f>C57</f>
        <v>7000</v>
      </c>
      <c r="D56" s="32">
        <f>D57</f>
        <v>5539.85</v>
      </c>
    </row>
    <row r="57" spans="1:4" s="20" customFormat="1" ht="31.5" customHeight="1" x14ac:dyDescent="0.2">
      <c r="A57" s="9" t="s">
        <v>130</v>
      </c>
      <c r="B57" s="10" t="s">
        <v>132</v>
      </c>
      <c r="C57" s="32">
        <v>7000</v>
      </c>
      <c r="D57" s="32">
        <v>5539.85</v>
      </c>
    </row>
    <row r="58" spans="1:4" ht="36" customHeight="1" x14ac:dyDescent="0.2">
      <c r="A58" s="13" t="s">
        <v>68</v>
      </c>
      <c r="B58" s="15" t="s">
        <v>69</v>
      </c>
      <c r="C58" s="24">
        <f>C60+C61+C63</f>
        <v>2786858</v>
      </c>
      <c r="D58" s="24">
        <f>D60+D61+D63</f>
        <v>2768308.3499999996</v>
      </c>
    </row>
    <row r="59" spans="1:4" ht="102" customHeight="1" x14ac:dyDescent="0.2">
      <c r="A59" s="11" t="s">
        <v>85</v>
      </c>
      <c r="B59" s="8" t="s">
        <v>86</v>
      </c>
      <c r="C59" s="32">
        <f>C60</f>
        <v>2544858</v>
      </c>
      <c r="D59" s="32">
        <f>D60</f>
        <v>2265177.0299999998</v>
      </c>
    </row>
    <row r="60" spans="1:4" ht="102" customHeight="1" x14ac:dyDescent="0.2">
      <c r="A60" s="11" t="s">
        <v>70</v>
      </c>
      <c r="B60" s="8" t="s">
        <v>98</v>
      </c>
      <c r="C60" s="32">
        <v>2544858</v>
      </c>
      <c r="D60" s="32">
        <v>2265177.0299999998</v>
      </c>
    </row>
    <row r="61" spans="1:4" ht="35.25" customHeight="1" x14ac:dyDescent="0.2">
      <c r="A61" s="11" t="s">
        <v>90</v>
      </c>
      <c r="B61" s="8" t="s">
        <v>99</v>
      </c>
      <c r="C61" s="32">
        <f>C62</f>
        <v>0</v>
      </c>
      <c r="D61" s="32">
        <f>D62</f>
        <v>261234</v>
      </c>
    </row>
    <row r="62" spans="1:4" ht="67.5" customHeight="1" x14ac:dyDescent="0.2">
      <c r="A62" s="11" t="s">
        <v>89</v>
      </c>
      <c r="B62" s="8" t="s">
        <v>100</v>
      </c>
      <c r="C62" s="32">
        <v>0</v>
      </c>
      <c r="D62" s="32">
        <v>261234</v>
      </c>
    </row>
    <row r="63" spans="1:4" ht="35.25" customHeight="1" x14ac:dyDescent="0.2">
      <c r="A63" s="11" t="s">
        <v>90</v>
      </c>
      <c r="B63" s="36" t="s">
        <v>167</v>
      </c>
      <c r="C63" s="32">
        <f>C64</f>
        <v>242000</v>
      </c>
      <c r="D63" s="32">
        <f>D64</f>
        <v>241897.32</v>
      </c>
    </row>
    <row r="64" spans="1:4" ht="67.5" customHeight="1" x14ac:dyDescent="0.2">
      <c r="A64" s="11" t="s">
        <v>166</v>
      </c>
      <c r="B64" s="36" t="s">
        <v>165</v>
      </c>
      <c r="C64" s="32">
        <v>242000</v>
      </c>
      <c r="D64" s="32">
        <v>241897.32</v>
      </c>
    </row>
    <row r="65" spans="1:4" ht="21" customHeight="1" x14ac:dyDescent="0.2">
      <c r="A65" s="37" t="s">
        <v>155</v>
      </c>
      <c r="B65" s="38" t="s">
        <v>156</v>
      </c>
      <c r="C65" s="24">
        <f>C66+C68</f>
        <v>0</v>
      </c>
      <c r="D65" s="24">
        <f>D66+D68</f>
        <v>1843440.97</v>
      </c>
    </row>
    <row r="66" spans="1:4" ht="48" customHeight="1" x14ac:dyDescent="0.2">
      <c r="A66" s="11" t="s">
        <v>157</v>
      </c>
      <c r="B66" s="36" t="s">
        <v>158</v>
      </c>
      <c r="C66" s="32">
        <f>C67</f>
        <v>0</v>
      </c>
      <c r="D66" s="32">
        <f>D67</f>
        <v>20525.79</v>
      </c>
    </row>
    <row r="67" spans="1:4" ht="52.5" customHeight="1" x14ac:dyDescent="0.2">
      <c r="A67" s="11" t="s">
        <v>159</v>
      </c>
      <c r="B67" s="36" t="s">
        <v>160</v>
      </c>
      <c r="C67" s="32">
        <v>0</v>
      </c>
      <c r="D67" s="32">
        <v>20525.79</v>
      </c>
    </row>
    <row r="68" spans="1:4" ht="33" customHeight="1" x14ac:dyDescent="0.2">
      <c r="A68" s="11" t="s">
        <v>163</v>
      </c>
      <c r="B68" s="36" t="s">
        <v>161</v>
      </c>
      <c r="C68" s="32">
        <f>C69</f>
        <v>0</v>
      </c>
      <c r="D68" s="32">
        <f>D69</f>
        <v>1822915.18</v>
      </c>
    </row>
    <row r="69" spans="1:4" ht="136.5" customHeight="1" x14ac:dyDescent="0.2">
      <c r="A69" s="11" t="s">
        <v>162</v>
      </c>
      <c r="B69" s="36" t="s">
        <v>164</v>
      </c>
      <c r="C69" s="32">
        <v>0</v>
      </c>
      <c r="D69" s="32">
        <v>1822915.18</v>
      </c>
    </row>
    <row r="70" spans="1:4" ht="21.75" customHeight="1" x14ac:dyDescent="0.2">
      <c r="A70" s="37" t="s">
        <v>110</v>
      </c>
      <c r="B70" s="38" t="s">
        <v>111</v>
      </c>
      <c r="C70" s="24">
        <f>C71</f>
        <v>10000</v>
      </c>
      <c r="D70" s="24">
        <f>D71</f>
        <v>7067.29</v>
      </c>
    </row>
    <row r="71" spans="1:4" ht="37.5" customHeight="1" x14ac:dyDescent="0.2">
      <c r="A71" s="11" t="s">
        <v>112</v>
      </c>
      <c r="B71" s="36" t="s">
        <v>113</v>
      </c>
      <c r="C71" s="32">
        <v>10000</v>
      </c>
      <c r="D71" s="32">
        <v>7067.29</v>
      </c>
    </row>
    <row r="72" spans="1:4" ht="21.75" customHeight="1" x14ac:dyDescent="0.2">
      <c r="A72" s="13" t="s">
        <v>71</v>
      </c>
      <c r="B72" s="15" t="s">
        <v>72</v>
      </c>
      <c r="C72" s="24">
        <f>C73+C94</f>
        <v>51707578.490000002</v>
      </c>
      <c r="D72" s="24">
        <f>D73+D94</f>
        <v>51730955.490000002</v>
      </c>
    </row>
    <row r="73" spans="1:4" ht="32.25" customHeight="1" x14ac:dyDescent="0.2">
      <c r="A73" s="13" t="s">
        <v>73</v>
      </c>
      <c r="B73" s="19" t="s">
        <v>74</v>
      </c>
      <c r="C73" s="24">
        <f>C74+C77+C84+C89+C92</f>
        <v>50495250.490000002</v>
      </c>
      <c r="D73" s="24">
        <f>D74+D77+D84+D89+D92</f>
        <v>50495250.490000002</v>
      </c>
    </row>
    <row r="74" spans="1:4" ht="32.25" customHeight="1" x14ac:dyDescent="0.2">
      <c r="A74" s="4" t="s">
        <v>134</v>
      </c>
      <c r="B74" s="34" t="s">
        <v>136</v>
      </c>
      <c r="C74" s="32">
        <f>C75</f>
        <v>300000</v>
      </c>
      <c r="D74" s="32">
        <f>D75</f>
        <v>300000</v>
      </c>
    </row>
    <row r="75" spans="1:4" ht="20.25" customHeight="1" x14ac:dyDescent="0.2">
      <c r="A75" s="4" t="s">
        <v>135</v>
      </c>
      <c r="B75" s="34" t="s">
        <v>137</v>
      </c>
      <c r="C75" s="32">
        <f>C76</f>
        <v>300000</v>
      </c>
      <c r="D75" s="32">
        <f>D76</f>
        <v>300000</v>
      </c>
    </row>
    <row r="76" spans="1:4" ht="19.5" customHeight="1" x14ac:dyDescent="0.2">
      <c r="A76" s="4" t="s">
        <v>133</v>
      </c>
      <c r="B76" s="34" t="s">
        <v>138</v>
      </c>
      <c r="C76" s="32">
        <v>300000</v>
      </c>
      <c r="D76" s="32">
        <v>300000</v>
      </c>
    </row>
    <row r="77" spans="1:4" ht="36.75" customHeight="1" x14ac:dyDescent="0.2">
      <c r="A77" s="4" t="s">
        <v>139</v>
      </c>
      <c r="B77" s="7" t="s">
        <v>140</v>
      </c>
      <c r="C77" s="32">
        <f>C78+C80+C82</f>
        <v>43617492.170000002</v>
      </c>
      <c r="D77" s="32">
        <f>D78+D80+D82</f>
        <v>43617492.170000002</v>
      </c>
    </row>
    <row r="78" spans="1:4" ht="32.25" customHeight="1" x14ac:dyDescent="0.2">
      <c r="A78" s="4" t="s">
        <v>141</v>
      </c>
      <c r="B78" s="7" t="s">
        <v>142</v>
      </c>
      <c r="C78" s="32">
        <f>C79</f>
        <v>25804223.620000001</v>
      </c>
      <c r="D78" s="32">
        <f>D79</f>
        <v>25804223.620000001</v>
      </c>
    </row>
    <row r="79" spans="1:4" ht="20.25" customHeight="1" x14ac:dyDescent="0.2">
      <c r="A79" s="4" t="s">
        <v>143</v>
      </c>
      <c r="B79" s="7" t="s">
        <v>144</v>
      </c>
      <c r="C79" s="32">
        <v>25804223.620000001</v>
      </c>
      <c r="D79" s="32">
        <v>25804223.620000001</v>
      </c>
    </row>
    <row r="80" spans="1:4" ht="35.25" customHeight="1" x14ac:dyDescent="0.2">
      <c r="A80" s="4" t="s">
        <v>115</v>
      </c>
      <c r="B80" s="7" t="s">
        <v>145</v>
      </c>
      <c r="C80" s="32">
        <f>C81</f>
        <v>5000000</v>
      </c>
      <c r="D80" s="32">
        <f>D81</f>
        <v>5000000</v>
      </c>
    </row>
    <row r="81" spans="1:4" ht="39" customHeight="1" x14ac:dyDescent="0.2">
      <c r="A81" s="4" t="s">
        <v>114</v>
      </c>
      <c r="B81" s="7" t="s">
        <v>146</v>
      </c>
      <c r="C81" s="32">
        <v>5000000</v>
      </c>
      <c r="D81" s="32">
        <v>5000000</v>
      </c>
    </row>
    <row r="82" spans="1:4" ht="24" customHeight="1" x14ac:dyDescent="0.2">
      <c r="A82" s="4" t="s">
        <v>101</v>
      </c>
      <c r="B82" s="7" t="s">
        <v>80</v>
      </c>
      <c r="C82" s="32">
        <f>C83</f>
        <v>12813268.550000001</v>
      </c>
      <c r="D82" s="32">
        <f>D83</f>
        <v>12813268.550000001</v>
      </c>
    </row>
    <row r="83" spans="1:4" ht="24.75" customHeight="1" x14ac:dyDescent="0.2">
      <c r="A83" s="4" t="s">
        <v>102</v>
      </c>
      <c r="B83" s="7" t="s">
        <v>81</v>
      </c>
      <c r="C83" s="32">
        <v>12813268.550000001</v>
      </c>
      <c r="D83" s="32">
        <v>12813268.550000001</v>
      </c>
    </row>
    <row r="84" spans="1:4" ht="36" customHeight="1" x14ac:dyDescent="0.2">
      <c r="A84" s="4" t="s">
        <v>103</v>
      </c>
      <c r="B84" s="7" t="s">
        <v>75</v>
      </c>
      <c r="C84" s="32">
        <f>C85+C87</f>
        <v>857758.32</v>
      </c>
      <c r="D84" s="32">
        <f>D85+D87</f>
        <v>857758.32</v>
      </c>
    </row>
    <row r="85" spans="1:4" ht="49.5" x14ac:dyDescent="0.2">
      <c r="A85" s="4" t="s">
        <v>104</v>
      </c>
      <c r="B85" s="7" t="s">
        <v>82</v>
      </c>
      <c r="C85" s="32">
        <f>C86</f>
        <v>196087.6</v>
      </c>
      <c r="D85" s="32">
        <f>D86</f>
        <v>196087.6</v>
      </c>
    </row>
    <row r="86" spans="1:4" ht="49.5" x14ac:dyDescent="0.2">
      <c r="A86" s="4" t="s">
        <v>105</v>
      </c>
      <c r="B86" s="7" t="s">
        <v>83</v>
      </c>
      <c r="C86" s="32">
        <v>196087.6</v>
      </c>
      <c r="D86" s="32">
        <v>196087.6</v>
      </c>
    </row>
    <row r="87" spans="1:4" ht="49.5" x14ac:dyDescent="0.2">
      <c r="A87" s="4" t="s">
        <v>106</v>
      </c>
      <c r="B87" s="7" t="s">
        <v>76</v>
      </c>
      <c r="C87" s="32">
        <f>C88</f>
        <v>661670.72</v>
      </c>
      <c r="D87" s="32">
        <f>D88</f>
        <v>661670.72</v>
      </c>
    </row>
    <row r="88" spans="1:4" ht="49.5" x14ac:dyDescent="0.2">
      <c r="A88" s="4" t="s">
        <v>107</v>
      </c>
      <c r="B88" s="7" t="s">
        <v>77</v>
      </c>
      <c r="C88" s="32">
        <v>661670.72</v>
      </c>
      <c r="D88" s="32">
        <v>661670.72</v>
      </c>
    </row>
    <row r="89" spans="1:4" ht="33" x14ac:dyDescent="0.2">
      <c r="A89" s="4" t="s">
        <v>147</v>
      </c>
      <c r="B89" s="7" t="s">
        <v>148</v>
      </c>
      <c r="C89" s="32">
        <f>C90</f>
        <v>5700000</v>
      </c>
      <c r="D89" s="32">
        <f>D90</f>
        <v>5700000</v>
      </c>
    </row>
    <row r="90" spans="1:4" ht="33" x14ac:dyDescent="0.2">
      <c r="A90" s="4" t="s">
        <v>149</v>
      </c>
      <c r="B90" s="7" t="s">
        <v>150</v>
      </c>
      <c r="C90" s="32">
        <f>C91</f>
        <v>5700000</v>
      </c>
      <c r="D90" s="32">
        <f>D91</f>
        <v>5700000</v>
      </c>
    </row>
    <row r="91" spans="1:4" ht="49.5" x14ac:dyDescent="0.2">
      <c r="A91" s="4" t="s">
        <v>151</v>
      </c>
      <c r="B91" s="7" t="s">
        <v>152</v>
      </c>
      <c r="C91" s="32">
        <v>5700000</v>
      </c>
      <c r="D91" s="32">
        <v>5700000</v>
      </c>
    </row>
    <row r="92" spans="1:4" ht="49.5" x14ac:dyDescent="0.2">
      <c r="A92" s="4" t="s">
        <v>116</v>
      </c>
      <c r="B92" s="7" t="s">
        <v>153</v>
      </c>
      <c r="C92" s="32">
        <f>C93</f>
        <v>20000</v>
      </c>
      <c r="D92" s="32">
        <f>D93</f>
        <v>20000</v>
      </c>
    </row>
    <row r="93" spans="1:4" ht="33" x14ac:dyDescent="0.2">
      <c r="A93" s="4" t="s">
        <v>117</v>
      </c>
      <c r="B93" s="7" t="s">
        <v>118</v>
      </c>
      <c r="C93" s="32">
        <v>20000</v>
      </c>
      <c r="D93" s="32">
        <v>20000</v>
      </c>
    </row>
    <row r="94" spans="1:4" ht="33" x14ac:dyDescent="0.2">
      <c r="A94" s="13" t="s">
        <v>119</v>
      </c>
      <c r="B94" s="15" t="s">
        <v>120</v>
      </c>
      <c r="C94" s="24">
        <f>C95</f>
        <v>1212328</v>
      </c>
      <c r="D94" s="24">
        <f>D95</f>
        <v>1235705</v>
      </c>
    </row>
    <row r="95" spans="1:4" ht="33" x14ac:dyDescent="0.2">
      <c r="A95" s="4" t="s">
        <v>121</v>
      </c>
      <c r="B95" s="7" t="s">
        <v>122</v>
      </c>
      <c r="C95" s="32">
        <v>1212328</v>
      </c>
      <c r="D95" s="32">
        <v>1235705</v>
      </c>
    </row>
    <row r="96" spans="1:4" ht="16.5" x14ac:dyDescent="0.2">
      <c r="A96" s="13"/>
      <c r="B96" s="15" t="s">
        <v>78</v>
      </c>
      <c r="C96" s="24">
        <f>C72+C15</f>
        <v>130468245.67999998</v>
      </c>
      <c r="D96" s="24">
        <f>D72+D15</f>
        <v>129871229.79999998</v>
      </c>
    </row>
  </sheetData>
  <mergeCells count="5">
    <mergeCell ref="A12:A14"/>
    <mergeCell ref="B12:B14"/>
    <mergeCell ref="C12:C14"/>
    <mergeCell ref="D12:D14"/>
    <mergeCell ref="A9:D9"/>
  </mergeCells>
  <pageMargins left="1.1811023622047245" right="0.39370078740157483" top="0.78740157480314965" bottom="0.78740157480314965" header="0.31496062992125984" footer="0.31496062992125984"/>
  <pageSetup paperSize="9"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OrlikovaNP_6211</dc:creator>
  <cp:lastModifiedBy>Kucher S.N.</cp:lastModifiedBy>
  <cp:lastPrinted>2020-03-31T08:38:33Z</cp:lastPrinted>
  <dcterms:created xsi:type="dcterms:W3CDTF">2016-02-20T05:52:29Z</dcterms:created>
  <dcterms:modified xsi:type="dcterms:W3CDTF">2022-05-24T12:31:46Z</dcterms:modified>
</cp:coreProperties>
</file>