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ovaLV_6211\Desktop\РЕШЕНИЯ\решение 40 по бюджету на 22.05.2018г\"/>
    </mc:Choice>
  </mc:AlternateContent>
  <bookViews>
    <workbookView xWindow="0" yWindow="0" windowWidth="19200" windowHeight="11595" activeTab="5"/>
  </bookViews>
  <sheets>
    <sheet name="прилож.1" sheetId="42" r:id="rId1"/>
    <sheet name="прилож.5 " sheetId="40" r:id="rId2"/>
    <sheet name="прилож.7" sheetId="8" r:id="rId3"/>
    <sheet name="прилож.9" sheetId="39" r:id="rId4"/>
    <sheet name="прилож.11" sheetId="41" r:id="rId5"/>
    <sheet name="прилож.13" sheetId="43" r:id="rId6"/>
  </sheets>
  <calcPr calcId="152511"/>
</workbook>
</file>

<file path=xl/calcChain.xml><?xml version="1.0" encoding="utf-8"?>
<calcChain xmlns="http://schemas.openxmlformats.org/spreadsheetml/2006/main">
  <c r="F242" i="39" l="1"/>
  <c r="F241" i="39"/>
  <c r="F239" i="39"/>
  <c r="F238" i="39"/>
  <c r="F236" i="39"/>
  <c r="F235" i="39"/>
  <c r="F233" i="39"/>
  <c r="F232" i="39"/>
  <c r="F226" i="39"/>
  <c r="F225" i="39"/>
  <c r="F224" i="39"/>
  <c r="F223" i="39" s="1"/>
  <c r="F222" i="39" s="1"/>
  <c r="F221" i="39" s="1"/>
  <c r="F219" i="39"/>
  <c r="F218" i="39"/>
  <c r="F217" i="39" s="1"/>
  <c r="F216" i="39" s="1"/>
  <c r="F215" i="39"/>
  <c r="F213" i="39"/>
  <c r="F212" i="39" s="1"/>
  <c r="F211" i="39" s="1"/>
  <c r="F210" i="39" s="1"/>
  <c r="F209" i="39" s="1"/>
  <c r="F206" i="39"/>
  <c r="F205" i="39"/>
  <c r="F203" i="39"/>
  <c r="F202" i="39" s="1"/>
  <c r="F201" i="39" s="1"/>
  <c r="F200" i="39" s="1"/>
  <c r="F198" i="39"/>
  <c r="F197" i="39" s="1"/>
  <c r="F195" i="39"/>
  <c r="F194" i="39"/>
  <c r="F192" i="39"/>
  <c r="F191" i="39" s="1"/>
  <c r="F188" i="39"/>
  <c r="F187" i="39" s="1"/>
  <c r="F185" i="39"/>
  <c r="F184" i="39"/>
  <c r="F182" i="39"/>
  <c r="F181" i="39" s="1"/>
  <c r="F173" i="39"/>
  <c r="F172" i="39"/>
  <c r="F171" i="39" s="1"/>
  <c r="F169" i="39"/>
  <c r="F168" i="39" s="1"/>
  <c r="F166" i="39"/>
  <c r="F165" i="39" s="1"/>
  <c r="F163" i="39"/>
  <c r="F162" i="39" s="1"/>
  <c r="F158" i="39"/>
  <c r="F157" i="39"/>
  <c r="F155" i="39"/>
  <c r="F154" i="39" s="1"/>
  <c r="F151" i="39"/>
  <c r="F150" i="39" s="1"/>
  <c r="F148" i="39"/>
  <c r="F146" i="39"/>
  <c r="F145" i="39" s="1"/>
  <c r="F141" i="39"/>
  <c r="F140" i="39"/>
  <c r="F137" i="39"/>
  <c r="F136" i="39" s="1"/>
  <c r="F135" i="39" s="1"/>
  <c r="F134" i="39" s="1"/>
  <c r="F130" i="39" s="1"/>
  <c r="F132" i="39"/>
  <c r="F131" i="39" s="1"/>
  <c r="F127" i="39"/>
  <c r="F126" i="39"/>
  <c r="F124" i="39"/>
  <c r="F123" i="39"/>
  <c r="F120" i="39"/>
  <c r="F119" i="39"/>
  <c r="F117" i="39"/>
  <c r="F116" i="39" s="1"/>
  <c r="F114" i="39"/>
  <c r="F109" i="39"/>
  <c r="F108" i="39"/>
  <c r="F107" i="39"/>
  <c r="F106" i="39" s="1"/>
  <c r="F104" i="39"/>
  <c r="F102" i="39"/>
  <c r="F101" i="39"/>
  <c r="F100" i="39" s="1"/>
  <c r="F99" i="39" s="1"/>
  <c r="F98" i="39" s="1"/>
  <c r="F97" i="39" s="1"/>
  <c r="F95" i="39"/>
  <c r="F94" i="39" s="1"/>
  <c r="F93" i="39"/>
  <c r="F92" i="39"/>
  <c r="F90" i="39"/>
  <c r="F88" i="39"/>
  <c r="F87" i="39"/>
  <c r="F86" i="39"/>
  <c r="F85" i="39" s="1"/>
  <c r="F83" i="39"/>
  <c r="F82" i="39"/>
  <c r="F80" i="39"/>
  <c r="F78" i="39"/>
  <c r="F76" i="39"/>
  <c r="F73" i="39"/>
  <c r="F72" i="39" s="1"/>
  <c r="F68" i="39"/>
  <c r="F67" i="39"/>
  <c r="F65" i="39"/>
  <c r="F64" i="39"/>
  <c r="F62" i="39"/>
  <c r="F61" i="39"/>
  <c r="F57" i="39" s="1"/>
  <c r="F59" i="39"/>
  <c r="F58" i="39"/>
  <c r="F52" i="39"/>
  <c r="F51" i="39"/>
  <c r="F50" i="39" s="1"/>
  <c r="F45" i="39"/>
  <c r="F44" i="39"/>
  <c r="F43" i="39"/>
  <c r="F42" i="39"/>
  <c r="F40" i="39"/>
  <c r="F38" i="39"/>
  <c r="F36" i="39"/>
  <c r="F35" i="39"/>
  <c r="F31" i="39" s="1"/>
  <c r="F30" i="39" s="1"/>
  <c r="F29" i="39" s="1"/>
  <c r="F28" i="39" s="1"/>
  <c r="F33" i="39"/>
  <c r="F32" i="39"/>
  <c r="F26" i="39"/>
  <c r="F24" i="39"/>
  <c r="F23" i="39" s="1"/>
  <c r="F22" i="39" s="1"/>
  <c r="F21" i="39" s="1"/>
  <c r="F20" i="39" s="1"/>
  <c r="C65" i="42"/>
  <c r="C64" i="42" s="1"/>
  <c r="F180" i="39" l="1"/>
  <c r="F144" i="39"/>
  <c r="F143" i="39" s="1"/>
  <c r="F139" i="39" s="1"/>
  <c r="F113" i="39"/>
  <c r="F112" i="39" s="1"/>
  <c r="F111" i="39" s="1"/>
  <c r="F208" i="39"/>
  <c r="F231" i="39"/>
  <c r="F230" i="39" s="1"/>
  <c r="F229" i="39" s="1"/>
  <c r="F228" i="39" s="1"/>
  <c r="F75" i="39"/>
  <c r="F71" i="39" s="1"/>
  <c r="F56" i="39" s="1"/>
  <c r="F55" i="39" s="1"/>
  <c r="F54" i="39" s="1"/>
  <c r="F19" i="39" s="1"/>
  <c r="F161" i="39"/>
  <c r="F160" i="39" s="1"/>
  <c r="F153" i="39" s="1"/>
  <c r="F129" i="39" s="1"/>
  <c r="F122" i="39"/>
  <c r="F49" i="39"/>
  <c r="F48" i="39"/>
  <c r="F47" i="39" s="1"/>
  <c r="F190" i="39"/>
  <c r="F179" i="39" s="1"/>
  <c r="F178" i="39" s="1"/>
  <c r="F177" i="39" s="1"/>
  <c r="F176" i="39" s="1"/>
  <c r="F175" i="39" s="1"/>
  <c r="F18" i="39" l="1"/>
  <c r="C26" i="43" l="1"/>
  <c r="C25" i="43"/>
  <c r="C24" i="43"/>
  <c r="C22" i="43"/>
  <c r="C21" i="43"/>
  <c r="C20" i="43"/>
  <c r="C19" i="43" s="1"/>
  <c r="C18" i="43" s="1"/>
  <c r="C17" i="43" s="1"/>
  <c r="C75" i="42" l="1"/>
  <c r="C73" i="42"/>
  <c r="C72" i="42" s="1"/>
  <c r="C70" i="42"/>
  <c r="C69" i="42" s="1"/>
  <c r="C62" i="42"/>
  <c r="C61" i="42"/>
  <c r="C59" i="42"/>
  <c r="C58" i="42" s="1"/>
  <c r="C57" i="42" s="1"/>
  <c r="C55" i="42"/>
  <c r="C54" i="42" s="1"/>
  <c r="C52" i="42"/>
  <c r="C50" i="42"/>
  <c r="C49" i="42"/>
  <c r="C48" i="42"/>
  <c r="C46" i="42"/>
  <c r="C43" i="42" s="1"/>
  <c r="C40" i="42" s="1"/>
  <c r="C44" i="42"/>
  <c r="C41" i="42"/>
  <c r="C35" i="42"/>
  <c r="C34" i="42"/>
  <c r="C30" i="42"/>
  <c r="C29" i="42"/>
  <c r="C68" i="42" l="1"/>
  <c r="C67" i="42" s="1"/>
  <c r="C77" i="42" s="1"/>
  <c r="C28" i="42"/>
  <c r="E69" i="8"/>
  <c r="E147" i="8" l="1"/>
  <c r="E146" i="8"/>
  <c r="D18" i="41" l="1"/>
  <c r="D30" i="41" s="1"/>
  <c r="E243" i="8" l="1"/>
  <c r="E242" i="8"/>
  <c r="E240" i="8" l="1"/>
  <c r="E239" i="8"/>
  <c r="E120" i="8" l="1"/>
  <c r="E121" i="8"/>
  <c r="E117" i="8" l="1"/>
  <c r="E118" i="8"/>
  <c r="E203" i="8" l="1"/>
  <c r="E204" i="8"/>
  <c r="E207" i="8"/>
  <c r="E206" i="8" s="1"/>
  <c r="E202" i="8" s="1"/>
  <c r="E201" i="8" s="1"/>
  <c r="E196" i="8"/>
  <c r="E195" i="8" s="1"/>
  <c r="E199" i="8"/>
  <c r="E198" i="8" s="1"/>
  <c r="E189" i="8"/>
  <c r="E188" i="8" s="1"/>
  <c r="E186" i="8"/>
  <c r="E185" i="8" s="1"/>
  <c r="E237" i="8" l="1"/>
  <c r="E236" i="8"/>
  <c r="E232" i="8" s="1"/>
  <c r="E234" i="8" l="1"/>
  <c r="E233" i="8"/>
  <c r="E231" i="8" l="1"/>
  <c r="C44" i="40"/>
  <c r="E230" i="8" l="1"/>
  <c r="E229" i="8" s="1"/>
  <c r="E142" i="8"/>
  <c r="E141" i="8" s="1"/>
  <c r="E133" i="8"/>
  <c r="E132" i="8" s="1"/>
  <c r="E27" i="8" l="1"/>
  <c r="E25" i="8"/>
  <c r="E24" i="8" s="1"/>
  <c r="E23" i="8" s="1"/>
  <c r="E22" i="8" s="1"/>
  <c r="E34" i="8" l="1"/>
  <c r="E33" i="8" s="1"/>
  <c r="E41" i="8" l="1"/>
  <c r="E159" i="8"/>
  <c r="E158" i="8" s="1"/>
  <c r="E174" i="8" l="1"/>
  <c r="E173" i="8" s="1"/>
  <c r="E172" i="8" s="1"/>
  <c r="C21" i="40" l="1"/>
  <c r="C42" i="40"/>
  <c r="C39" i="40"/>
  <c r="C37" i="40"/>
  <c r="C33" i="40"/>
  <c r="C30" i="40"/>
  <c r="C28" i="40"/>
  <c r="C26" i="40"/>
  <c r="C20" i="40" l="1"/>
  <c r="E96" i="8" l="1"/>
  <c r="E95" i="8" s="1"/>
  <c r="E94" i="8"/>
  <c r="E93" i="8"/>
  <c r="E43" i="8"/>
  <c r="E44" i="8"/>
  <c r="E46" i="8" l="1"/>
  <c r="E66" i="8"/>
  <c r="E65" i="8" s="1"/>
  <c r="E45" i="8" l="1"/>
  <c r="E138" i="8" l="1"/>
  <c r="E137" i="8" s="1"/>
  <c r="E136" i="8" s="1"/>
  <c r="E135" i="8" s="1"/>
  <c r="E131" i="8" s="1"/>
  <c r="E77" i="8" l="1"/>
  <c r="E81" i="8"/>
  <c r="E79" i="8"/>
  <c r="E74" i="8"/>
  <c r="E73" i="8" s="1"/>
  <c r="E76" i="8" l="1"/>
  <c r="E72" i="8" s="1"/>
  <c r="E68" i="8"/>
  <c r="E152" i="8" l="1"/>
  <c r="E151" i="8" s="1"/>
  <c r="E91" i="8" l="1"/>
  <c r="E89" i="8"/>
  <c r="E88" i="8" l="1"/>
  <c r="E87" i="8" l="1"/>
  <c r="E86" i="8" s="1"/>
  <c r="E83" i="8" l="1"/>
  <c r="E227" i="8" l="1"/>
  <c r="E226" i="8" s="1"/>
  <c r="E225" i="8" s="1"/>
  <c r="E224" i="8" s="1"/>
  <c r="E223" i="8" s="1"/>
  <c r="E222" i="8" s="1"/>
  <c r="E220" i="8"/>
  <c r="E219" i="8" s="1"/>
  <c r="E218" i="8" s="1"/>
  <c r="E217" i="8" s="1"/>
  <c r="E216" i="8"/>
  <c r="E214" i="8"/>
  <c r="E213" i="8" s="1"/>
  <c r="E212" i="8" s="1"/>
  <c r="E211" i="8" s="1"/>
  <c r="E210" i="8" s="1"/>
  <c r="E193" i="8"/>
  <c r="E192" i="8" s="1"/>
  <c r="E191" i="8" s="1"/>
  <c r="E183" i="8"/>
  <c r="E182" i="8" s="1"/>
  <c r="E181" i="8" s="1"/>
  <c r="E170" i="8"/>
  <c r="E169" i="8" s="1"/>
  <c r="E167" i="8"/>
  <c r="E166" i="8" s="1"/>
  <c r="E164" i="8"/>
  <c r="E163" i="8" s="1"/>
  <c r="E156" i="8"/>
  <c r="E155" i="8" s="1"/>
  <c r="E149" i="8"/>
  <c r="E145" i="8"/>
  <c r="E144" i="8" s="1"/>
  <c r="E140" i="8" s="1"/>
  <c r="E128" i="8"/>
  <c r="E127" i="8"/>
  <c r="E125" i="8"/>
  <c r="E124" i="8"/>
  <c r="E115" i="8"/>
  <c r="E110" i="8"/>
  <c r="E109" i="8"/>
  <c r="E108" i="8"/>
  <c r="E107" i="8" s="1"/>
  <c r="E105" i="8"/>
  <c r="E103" i="8"/>
  <c r="E63" i="8"/>
  <c r="E62" i="8" s="1"/>
  <c r="E60" i="8"/>
  <c r="E59" i="8" s="1"/>
  <c r="E84" i="8"/>
  <c r="E53" i="8"/>
  <c r="E52" i="8"/>
  <c r="E51" i="8" s="1"/>
  <c r="E50" i="8" s="1"/>
  <c r="E39" i="8"/>
  <c r="E37" i="8"/>
  <c r="E21" i="8"/>
  <c r="E114" i="8" l="1"/>
  <c r="E113" i="8" s="1"/>
  <c r="E180" i="8"/>
  <c r="E179" i="8" s="1"/>
  <c r="E178" i="8" s="1"/>
  <c r="E36" i="8"/>
  <c r="E32" i="8" s="1"/>
  <c r="E31" i="8" s="1"/>
  <c r="E162" i="8"/>
  <c r="E58" i="8"/>
  <c r="E57" i="8" s="1"/>
  <c r="E56" i="8" s="1"/>
  <c r="E209" i="8"/>
  <c r="E123" i="8"/>
  <c r="E102" i="8"/>
  <c r="E101" i="8" s="1"/>
  <c r="E100" i="8" s="1"/>
  <c r="E99" i="8" s="1"/>
  <c r="E98" i="8" s="1"/>
  <c r="E49" i="8"/>
  <c r="E48" i="8" s="1"/>
  <c r="E176" i="8" l="1"/>
  <c r="E177" i="8"/>
  <c r="E161" i="8"/>
  <c r="E154" i="8" s="1"/>
  <c r="E130" i="8" s="1"/>
  <c r="E30" i="8"/>
  <c r="E29" i="8" s="1"/>
  <c r="E112" i="8"/>
  <c r="E55" i="8" l="1"/>
  <c r="E20" i="8" s="1"/>
  <c r="E19" i="8" s="1"/>
</calcChain>
</file>

<file path=xl/sharedStrings.xml><?xml version="1.0" encoding="utf-8"?>
<sst xmlns="http://schemas.openxmlformats.org/spreadsheetml/2006/main" count="1687" uniqueCount="353">
  <si>
    <t>Сумма</t>
  </si>
  <si>
    <t xml:space="preserve">Наименование </t>
  </si>
  <si>
    <t>Рз Пз</t>
  </si>
  <si>
    <t>ЦСР</t>
  </si>
  <si>
    <t>ВР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</si>
  <si>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</si>
  <si>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</si>
  <si>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</si>
  <si>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</si>
  <si>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</si>
  <si>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</si>
  <si>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</si>
  <si>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Уплата налогов, сборов и иных платежей </t>
  </si>
  <si>
    <t>850</t>
  </si>
  <si>
    <t>Глава местной администрации (исполнительно-распорядительного органа муниципального образования)</t>
  </si>
  <si>
    <t>Резервные фонды</t>
  </si>
  <si>
    <t>0111</t>
  </si>
  <si>
    <t>Целевой финансовый резерв для предупреждения и ликвидации чрезвычайных ситуаций</t>
  </si>
  <si>
    <t>Резервные средства</t>
  </si>
  <si>
    <t>Другие общегосударственные вопросы</t>
  </si>
  <si>
    <t>0113</t>
  </si>
  <si>
    <t>Выполнение других обязательств государства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</si>
  <si>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</si>
  <si>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</si>
  <si>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</si>
  <si>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</si>
  <si>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</si>
  <si>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</si>
  <si>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</si>
  <si>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</si>
  <si>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</si>
  <si>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</si>
  <si>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</si>
  <si>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</si>
  <si>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</si>
  <si>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</si>
  <si>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</si>
  <si>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810</t>
  </si>
  <si>
    <t>Коммунальное хозяйство</t>
  </si>
  <si>
    <t>0502</t>
  </si>
  <si>
    <t>Мероприятия в области коммунального хозяйства</t>
  </si>
  <si>
    <t>Благоустройство</t>
  </si>
  <si>
    <t>0503</t>
  </si>
  <si>
    <t>Уличное освещение</t>
  </si>
  <si>
    <t>Организация и содержание мест захоронения</t>
  </si>
  <si>
    <t>0800</t>
  </si>
  <si>
    <t>Культура</t>
  </si>
  <si>
    <t>0801</t>
  </si>
  <si>
    <t>Библиотеки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</si>
  <si>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</si>
  <si>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</si>
  <si>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</si>
  <si>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</si>
  <si>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Физическая культура и спорт</t>
  </si>
  <si>
    <t>1100</t>
  </si>
  <si>
    <t>Физическая культура</t>
  </si>
  <si>
    <t>1101</t>
  </si>
  <si>
    <t>Код главы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</si>
  <si>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</si>
  <si>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0409</t>
  </si>
  <si>
    <t>Дорожное хозяйство</t>
  </si>
  <si>
    <t>Социальное обеспечение населения</t>
  </si>
  <si>
    <t>1003</t>
  </si>
  <si>
    <t>Непрограммное направление расходов городских и сельских поселений</t>
  </si>
  <si>
    <t>Обеспечение муниципального управления</t>
  </si>
  <si>
    <t>ВСЕГО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</si>
  <si>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</si>
  <si>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</si>
  <si>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240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</si>
  <si>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</si>
  <si>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</si>
  <si>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Расходы за счет межбюджетных трансфертов из бюджетов других уровней</t>
  </si>
  <si>
    <t>Мероприятия в области благоустройства</t>
  </si>
  <si>
    <t>Прочие мероприятия по благоустройству городских и сельских поселений</t>
  </si>
  <si>
    <t>Расходы на выплаты персоналу государственных (муниципальных) органов</t>
  </si>
  <si>
    <t>120</t>
  </si>
  <si>
    <t>800</t>
  </si>
  <si>
    <t>200</t>
  </si>
  <si>
    <t>Мероприятия в области социальной политики</t>
  </si>
  <si>
    <t>300</t>
  </si>
  <si>
    <t>Социальное обеспечение и иные выплаты населению</t>
  </si>
  <si>
    <t xml:space="preserve">Оценка недвижимости, признание прав и регулирование отношений по муниципальной собственности </t>
  </si>
  <si>
    <t>Доплаты к пенсиям муниципальных служащих</t>
  </si>
  <si>
    <t>1000</t>
  </si>
  <si>
    <t>1001</t>
  </si>
  <si>
    <t>Закупка товаров, работ и услуг для государственных (муниципальных) нужд</t>
  </si>
  <si>
    <t xml:space="preserve"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 </t>
  </si>
  <si>
    <t>600</t>
  </si>
  <si>
    <t>610</t>
  </si>
  <si>
    <t>Субсидии бюджетным учреждениям</t>
  </si>
  <si>
    <t>Поддержка коммунального хозяйства</t>
  </si>
  <si>
    <t>Культура, кинематография</t>
  </si>
  <si>
    <t>Расходы на содержание и обеспечение деятельности подведомственных учреждений</t>
  </si>
  <si>
    <t xml:space="preserve">Центры спортивной подготовки </t>
  </si>
  <si>
    <t>Дворцы и дома культуры</t>
  </si>
  <si>
    <t>630</t>
  </si>
  <si>
    <t>Субсидии некомерческим организациям (за исключением государственных (муниципальных) учреждений)</t>
  </si>
  <si>
    <t>Предоставление субсидий бюджетным, автономным учреждениям и иным некоммерческим организациям</t>
  </si>
  <si>
    <t>Муниципальная программа «Развитие малых форм хозяйствования и мелкотоварного производства на территории муниципального образования - Новомичуринское городское поселение Пронского муниципального района на 2014 - 2020 годы»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</si>
  <si>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 до 2020 года»</t>
  </si>
  <si>
    <t>рублей</t>
  </si>
  <si>
    <t>Расходы за счет межбюджетных трансфертов из областного бюджета</t>
  </si>
  <si>
    <t>93 0 00 00000</t>
  </si>
  <si>
    <t>93 1 00 00000</t>
  </si>
  <si>
    <t>59 0 00 00000</t>
  </si>
  <si>
    <t>54 0 00 00000</t>
  </si>
  <si>
    <t>52 0 00 00000</t>
  </si>
  <si>
    <t>56 0 00 00000</t>
  </si>
  <si>
    <t>53 0 00 00000</t>
  </si>
  <si>
    <t>93 7 00 00000</t>
  </si>
  <si>
    <t>93 7 00 10020</t>
  </si>
  <si>
    <t>93 7 00 10010</t>
  </si>
  <si>
    <t>93 6 00 00000</t>
  </si>
  <si>
    <t>93 6 00 34800</t>
  </si>
  <si>
    <t>93 4 00 00000</t>
  </si>
  <si>
    <t>93 4 00 60010</t>
  </si>
  <si>
    <t>93 4 00 60040</t>
  </si>
  <si>
    <t>93 4 00 60050</t>
  </si>
  <si>
    <t>57 0 00 00000</t>
  </si>
  <si>
    <t>93 9 00 00000</t>
  </si>
  <si>
    <t>93 9 00 40990</t>
  </si>
  <si>
    <t>93 9 00 42990</t>
  </si>
  <si>
    <t>93 9 00 82990</t>
  </si>
  <si>
    <t>84 0 00 00000</t>
  </si>
  <si>
    <t>Исполнение судебных актов</t>
  </si>
  <si>
    <t>830</t>
  </si>
  <si>
    <t>84 2 00 00000</t>
  </si>
  <si>
    <t>84 2 00 89100</t>
  </si>
  <si>
    <t>84 2 00 51180</t>
  </si>
  <si>
    <t>Компенсация выпадающих доходов организациям, предоставляющим населению услуги по тарифам, не обеспечивающим возмещение издержек</t>
  </si>
  <si>
    <t>93 6 00 34810</t>
  </si>
  <si>
    <t>51 0 00 00000</t>
  </si>
  <si>
    <t>51 1 00 00000</t>
  </si>
  <si>
    <t>51 2 00 00000</t>
  </si>
  <si>
    <t xml:space="preserve">Управление муниципальным имуществом </t>
  </si>
  <si>
    <t>51 2 01 00000</t>
  </si>
  <si>
    <t>51 2 01 02130</t>
  </si>
  <si>
    <t>51 2 01 02150</t>
  </si>
  <si>
    <t>51 2 01 99999</t>
  </si>
  <si>
    <t>Иные мероприятия</t>
  </si>
  <si>
    <t>51 2 02 00000</t>
  </si>
  <si>
    <t xml:space="preserve">51 2 02 02150 </t>
  </si>
  <si>
    <t>51 2 02 99999</t>
  </si>
  <si>
    <t>360</t>
  </si>
  <si>
    <t>Иные выплаты населению</t>
  </si>
  <si>
    <t>51 1 00 04010</t>
  </si>
  <si>
    <t>51 1 00 04040</t>
  </si>
  <si>
    <t>Жилищное хозяйство</t>
  </si>
  <si>
    <t>Поддержка жилищного хозяйства</t>
  </si>
  <si>
    <t>0501</t>
  </si>
  <si>
    <t>93 3 00 00000</t>
  </si>
  <si>
    <t>93 3 00 50020</t>
  </si>
  <si>
    <t>Взносы на капитальный ремонт муниципального жилого и нежилого фонда</t>
  </si>
  <si>
    <t>51 2 01 02160</t>
  </si>
  <si>
    <t>Мероприятия по кадастровой оценке земельных участков</t>
  </si>
  <si>
    <t>540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</si>
  <si>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</si>
  <si>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500</t>
  </si>
  <si>
    <t>Межбюджетные трансферты</t>
  </si>
  <si>
    <t>Иные межбюджетные трансферты</t>
  </si>
  <si>
    <t>55 0 00 00000</t>
  </si>
  <si>
    <t>Обеспечение эффективного исполнения Программы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</si>
  <si>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 на период до 2026 года"</t>
  </si>
  <si>
    <t>93 1 00 02170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</si>
  <si>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</si>
  <si>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93 1 00 02040</t>
  </si>
  <si>
    <t>51 1 01 00000</t>
  </si>
  <si>
    <t>51 1 01 02020</t>
  </si>
  <si>
    <t>51 1 01 02040</t>
  </si>
  <si>
    <t>60 0 00 00000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</si>
  <si>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 в 2018-2022 году"</t>
  </si>
  <si>
    <t>51 2 00 04040</t>
  </si>
  <si>
    <t>Муниципальная программа "Повышение эффективности муниципального управления в Новомичуринском городском поселении на 2018-2020 годы"</t>
  </si>
  <si>
    <t>Подпрограмма "Развитие муниципальной службы в Новомичуринском городском поселении на 2018-2020 годы"</t>
  </si>
  <si>
    <t>Подпрограмма "Организация управления персоналом в Новомичуринском городском поселении на 2018-2020 годы"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</si>
  <si>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на 2018-2020 годы"</t>
  </si>
  <si>
    <t>Муниципальная программа «Обеспечение пожарной безопасности на территории МО -Новомичуринское городское поселение на 2018 - 2020 годы"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</si>
  <si>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 на 2017 – 2020 годы»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</si>
  <si>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на 2018-2020 годы»</t>
  </si>
  <si>
    <t>58 0 00 00000</t>
  </si>
  <si>
    <t>Муниципальная программа "Энергосбережение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 на 2018-2022 годы"</t>
  </si>
  <si>
    <t>93 9 00 60990</t>
  </si>
  <si>
    <t>Учреждение по благоустройству</t>
  </si>
  <si>
    <t>1403</t>
  </si>
  <si>
    <t>Прочие межбюджетные трансферты общего характера</t>
  </si>
  <si>
    <t>1400</t>
  </si>
  <si>
    <t>Межбюджетные трансферты общего характера бюджетам субъектовРоссийской Федерации и муниципальных образований</t>
  </si>
  <si>
    <t>Межбюджетные трансферты общего характера бюджетам субъектов Российской Федерации и муниципальных образований</t>
  </si>
  <si>
    <t>Межбюджетные трансферты непрограммного характера</t>
  </si>
  <si>
    <t>93Б0000000</t>
  </si>
  <si>
    <t>93Б0021010</t>
  </si>
  <si>
    <t xml:space="preserve">Расходы на организацию поездки на конкурсы двух ведущих коллективов МБУ ДО "Новомичуринская детская школа искусств" </t>
  </si>
  <si>
    <t>93Б0021020</t>
  </si>
  <si>
    <t>Расходы на обеспечение бесплатным молочным питанием детей первого - второго года жизни</t>
  </si>
  <si>
    <t>57 0 01 00000</t>
  </si>
  <si>
    <t>57 0 01 40990</t>
  </si>
  <si>
    <t>Обеспечение досуга и предоставление услуг организаций культуры</t>
  </si>
  <si>
    <t>57 0 02 00000</t>
  </si>
  <si>
    <t>Обеспечение библиотечного обслуживания</t>
  </si>
  <si>
    <t>57 0 02 42990</t>
  </si>
  <si>
    <t>57 0 01 89220</t>
  </si>
  <si>
    <t>57 0 01 S9220</t>
  </si>
  <si>
    <t>57 0 02 89220</t>
  </si>
  <si>
    <t>57 0 02 S9220</t>
  </si>
  <si>
    <t>Субсидии на повышение заработной платы работникам муниципальных учреждений культуры в соответствии с указами Президента Российской Федерации</t>
  </si>
  <si>
    <t>Софинансирование расходов на повышение заработной платы работникам муниципальных учреждений культуры в соответствии с указами Президента Российской Федерации</t>
  </si>
  <si>
    <t>93Б0021030</t>
  </si>
  <si>
    <t>Расходы для оплаты занятий учащихся МБУ ДО"ДЮСШ"</t>
  </si>
  <si>
    <t>Финансовое обеспечение дорожной деятельности, осуществляемое на условиях софинансирования из федерального бюджета (в рамках приоритетного проекта "Безопасные и качественные дороги")</t>
  </si>
  <si>
    <t>59 0 00 23900</t>
  </si>
  <si>
    <t>59 0 0023900</t>
  </si>
  <si>
    <t>59 0 00 S3900</t>
  </si>
  <si>
    <t>Расходы на замену оконных блоков в МБУ ДО Новомичуринская детская школа искусств</t>
  </si>
  <si>
    <t>93Б0021040</t>
  </si>
  <si>
    <t>Софинансирование из бюджета муниципального образования - Новомичуринское городское поселение на финансовое обеспечение дорожной деятельности, осуществляемое на условиях софинансирования из федерального бюджета (в рамках приоритетного проекта "Безопасные и качественные дороги")</t>
  </si>
  <si>
    <t>МП</t>
  </si>
  <si>
    <t>ППМП</t>
  </si>
  <si>
    <t xml:space="preserve">52 </t>
  </si>
  <si>
    <t xml:space="preserve">53 </t>
  </si>
  <si>
    <t xml:space="preserve">54 </t>
  </si>
  <si>
    <t>55</t>
  </si>
  <si>
    <t>ВСЕГО</t>
  </si>
  <si>
    <t>52 2 01 99999</t>
  </si>
  <si>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</si>
  <si>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</si>
  <si>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</si>
  <si>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</si>
  <si>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</si>
  <si>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</si>
  <si>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</si>
  <si>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</si>
  <si>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</si>
  <si>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</si>
  <si>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</si>
  <si>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</si>
  <si>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</si>
  <si>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</si>
  <si>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</si>
  <si>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</si>
  <si>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</si>
  <si>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</si>
  <si>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</si>
  <si>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</si>
  <si>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</si>
  <si>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</si>
  <si>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</si>
  <si>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</si>
  <si>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</si>
  <si>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</si>
  <si>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</si>
  <si>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</si>
  <si>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</si>
  <si>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</si>
  <si>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</si>
  <si>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</si>
  <si>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</si>
  <si>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</si>
  <si>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</si>
  <si>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</si>
  <si>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</si>
  <si>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</si>
  <si>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</si>
  <si>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</si>
  <si>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</si>
  <si>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</si>
  <si>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</si>
  <si>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</si>
  <si>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</si>
  <si>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</si>
  <si>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</si>
  <si>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</si>
  <si>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</si>
  <si>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</si>
  <si>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</si>
  <si>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</si>
  <si>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</si>
  <si>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</si>
  <si>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</si>
  <si>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</si>
  <si>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</si>
  <si>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</si>
  <si>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</si>
  <si>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</si>
  <si>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</si>
  <si>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</si>
  <si>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</si>
  <si>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</si>
  <si>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</si>
  <si>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</si>
  <si>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</si>
  <si>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</si>
  <si>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</si>
  <si>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</si>
  <si>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</si>
  <si>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</si>
  <si>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</si>
  <si>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</si>
  <si>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</si>
  <si>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</si>
  <si>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</si>
  <si>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</si>
  <si>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2 02 2000 00 0000 151</t>
  </si>
  <si>
    <t>Субсидии бюджетам бюджетной системы Российской Федерации (межбюджетные субсидии)</t>
  </si>
  <si>
    <t>2 02 29999 00 0000 151</t>
  </si>
  <si>
    <t xml:space="preserve">Прочие субсидии </t>
  </si>
  <si>
    <t>2 02 29999 13 0000 151</t>
  </si>
  <si>
    <t>Прочие субсидии бюджетам городских поселений</t>
  </si>
  <si>
    <t>2 02 30000 00 0000 151</t>
  </si>
  <si>
    <t>Субвенции бюджетам субъектов Российской Федерации и муниципальных образований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</si>
  <si>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</si>
  <si>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</si>
  <si>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2 02 30024 13 0000 151</t>
  </si>
  <si>
    <t>Субвенции бюджетам городских поселений на выполнение передаваемых полномочий субъектов Российской Федерации</t>
  </si>
  <si>
    <t>2 02 35118 00 0000 151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</si>
  <si>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</si>
  <si>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</si>
  <si>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</si>
  <si>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</si>
  <si>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Код</t>
  </si>
  <si>
    <t>Наименование</t>
  </si>
  <si>
    <t>804 01 00 00 00 00 0000 000</t>
  </si>
  <si>
    <t>Источники внутреннего финансирования дефицита бюджета</t>
  </si>
  <si>
    <t>804 01 05 00 00 00 0000 000</t>
  </si>
  <si>
    <t>Изменение остатков средств на счетах по учету средств бюджета</t>
  </si>
  <si>
    <t>804 01 00 00 00 00 0000 500</t>
  </si>
  <si>
    <t>Увеличение остатков средств бюджетов</t>
  </si>
  <si>
    <t>804 01 05 02 00 00 0000 500</t>
  </si>
  <si>
    <t>Увеличение прочих остатков средств бюджетов</t>
  </si>
  <si>
    <t>804 01 05 02 01 00 0000 510</t>
  </si>
  <si>
    <t>Увеличение прочих остатков денежных средств бюджетов</t>
  </si>
  <si>
    <t>804 01 05 02 01 13 0000 510</t>
  </si>
  <si>
    <t>Увеличение прочих остатков денежных средств  бюджетов городских поселений</t>
  </si>
  <si>
    <t>804 01 05 00 00 00 0000 600</t>
  </si>
  <si>
    <t>Уменьшение остатков средств бюджетов</t>
  </si>
  <si>
    <t>804 01 05 02 00 00 0000 600</t>
  </si>
  <si>
    <t>Уменьшение прочих остатков средств бюджетов</t>
  </si>
  <si>
    <t>804 01 05 02 01 00 0000 600</t>
  </si>
  <si>
    <t>Уменьшение прочих остатков денежных средств бюджетов</t>
  </si>
  <si>
    <t>804 01 05 02 01 13 0000 610</t>
  </si>
  <si>
    <t>Уменьшение прочих остатков денежных средств  бюджетов городских поселений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</si>
  <si>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</si>
  <si>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</si>
  <si>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</si>
  <si>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</si>
  <si>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</si>
  <si>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</si>
  <si>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 xml:space="preserve">
2. Направить настоящее решение в администрацию муниципального образования - Новомичуринское городское поселение.
3. Направить копию решения в прокуратуру Пронского района.
Глава муниципального образования –
Новомичуринское городское поселение,
председатель Совета депутатов
муниципального образования –
Новомичуринское городское поселение                                                                 А.А.Соболев          
</t>
  </si>
  <si>
    <t>Прогнозируемые доходы  бюджета муниципального образования - Новомичуринское городское поселение Пронского муниципального района на 2018 год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</si>
  <si>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2018 год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</si>
  <si>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разделам, подразделам,  целевым статьям, группам и подгруппам видов расходов классификации расходов бюджета на 2018 год</t>
  </si>
  <si>
    <t>Ведомственная структура расходов бюджета муниципального образования - Новомичуринское городское поселение Пронского муниципального района по разделам и подразделам, целевым статьям и видам расходов классификации расходов бюджета на 2018 год</t>
  </si>
  <si>
    <t>Перечень муниципальных программ, предусмотренных к финансированию за счет средств бюджета муниципального образования - Новомичуринское городское поселение  Пронского муниципального района на 2018 год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</si>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</sst>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\ &quot;₽&quot;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3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sz val="13"/>
      <color indexed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5" borderId="0"/>
    <xf numFmtId="0" fontId="1" fillId="4" borderId="4" applyNumberFormat="0" applyFont="0" applyAlignment="0" applyProtection="0"/>
  </cellStyleXfs>
  <cellXfs count="1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64" fontId="0" fillId="0" borderId="0" xfId="0" applyNumberFormat="1"/>
    <xf numFmtId="49" fontId="2" fillId="2" borderId="2" xfId="0" applyNumberFormat="1" applyFont="1" applyFill="1" applyBorder="1" applyAlignment="1">
      <alignment horizontal="center" vertical="top"/>
    </xf>
    <xf numFmtId="49" fontId="2" fillId="3" borderId="3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0" fontId="3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6" fillId="0" borderId="0" xfId="0" applyFont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3" fillId="0" borderId="2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6" fillId="3" borderId="1" xfId="0" applyFont="1" applyFill="1" applyBorder="1" applyAlignment="1">
      <alignment horizontal="justify" wrapText="1"/>
    </xf>
    <xf numFmtId="4" fontId="3" fillId="3" borderId="1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4" fontId="2" fillId="3" borderId="2" xfId="0" applyNumberFormat="1" applyFont="1" applyFill="1" applyBorder="1" applyAlignment="1">
      <alignment horizontal="center" vertical="top"/>
    </xf>
    <xf numFmtId="4" fontId="3" fillId="3" borderId="2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left" wrapText="1"/>
    </xf>
    <xf numFmtId="0" fontId="9" fillId="0" borderId="0" xfId="0" applyFont="1"/>
    <xf numFmtId="0" fontId="6" fillId="0" borderId="1" xfId="0" applyFont="1" applyBorder="1" applyAlignment="1">
      <alignment horizontal="left"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4" fontId="0" fillId="0" borderId="0" xfId="0" applyNumberFormat="1"/>
    <xf numFmtId="0" fontId="7" fillId="0" borderId="0" xfId="1"/>
    <xf numFmtId="0" fontId="4" fillId="0" borderId="1" xfId="1" applyFont="1" applyBorder="1" applyAlignment="1">
      <alignment horizontal="center" vertical="top" wrapText="1"/>
    </xf>
    <xf numFmtId="0" fontId="2" fillId="3" borderId="1" xfId="1" applyFont="1" applyFill="1" applyBorder="1" applyAlignment="1">
      <alignment horizontal="justify" wrapText="1"/>
    </xf>
    <xf numFmtId="0" fontId="6" fillId="3" borderId="1" xfId="1" applyFont="1" applyFill="1" applyBorder="1" applyAlignment="1">
      <alignment horizontal="justify" vertical="top" wrapText="1"/>
    </xf>
    <xf numFmtId="0" fontId="2" fillId="3" borderId="1" xfId="1" applyFont="1" applyFill="1" applyBorder="1" applyAlignment="1">
      <alignment horizontal="justify" vertical="top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0" fillId="0" borderId="5" xfId="0" applyBorder="1"/>
    <xf numFmtId="4" fontId="2" fillId="3" borderId="5" xfId="0" applyNumberFormat="1" applyFont="1" applyFill="1" applyBorder="1" applyAlignment="1">
      <alignment horizontal="center" vertical="top"/>
    </xf>
    <xf numFmtId="49" fontId="3" fillId="0" borderId="3" xfId="0" applyNumberFormat="1" applyFont="1" applyFill="1" applyBorder="1" applyAlignment="1">
      <alignment horizontal="center" vertical="top"/>
    </xf>
    <xf numFmtId="165" fontId="6" fillId="0" borderId="0" xfId="0" applyNumberFormat="1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top"/>
    </xf>
    <xf numFmtId="4" fontId="3" fillId="3" borderId="5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justify" wrapText="1"/>
    </xf>
    <xf numFmtId="49" fontId="2" fillId="0" borderId="1" xfId="1" applyNumberFormat="1" applyFont="1" applyBorder="1" applyAlignment="1">
      <alignment horizontal="center" vertical="top"/>
    </xf>
    <xf numFmtId="49" fontId="3" fillId="0" borderId="1" xfId="1" applyNumberFormat="1" applyFont="1" applyBorder="1" applyAlignment="1">
      <alignment horizontal="center" vertical="top"/>
    </xf>
    <xf numFmtId="49" fontId="3" fillId="0" borderId="1" xfId="1" applyNumberFormat="1" applyFont="1" applyBorder="1" applyAlignment="1">
      <alignment horizontal="center" vertical="top" wrapText="1"/>
    </xf>
    <xf numFmtId="0" fontId="2" fillId="2" borderId="1" xfId="1" applyFont="1" applyFill="1" applyBorder="1" applyAlignment="1">
      <alignment horizontal="justify" wrapText="1"/>
    </xf>
    <xf numFmtId="0" fontId="3" fillId="2" borderId="1" xfId="1" applyFont="1" applyFill="1" applyBorder="1" applyAlignment="1">
      <alignment horizontal="justify"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10" fillId="0" borderId="0" xfId="1" applyFont="1" applyAlignment="1">
      <alignment horizontal="center" wrapText="1"/>
    </xf>
    <xf numFmtId="0" fontId="11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top"/>
    </xf>
    <xf numFmtId="0" fontId="4" fillId="2" borderId="1" xfId="1" applyFont="1" applyFill="1" applyBorder="1" applyAlignment="1">
      <alignment horizontal="justify" vertical="center" wrapText="1"/>
    </xf>
    <xf numFmtId="4" fontId="4" fillId="3" borderId="1" xfId="1" applyNumberFormat="1" applyFont="1" applyFill="1" applyBorder="1" applyAlignment="1">
      <alignment horizontal="center" vertical="top"/>
    </xf>
    <xf numFmtId="4" fontId="7" fillId="0" borderId="0" xfId="1" applyNumberFormat="1"/>
    <xf numFmtId="0" fontId="4" fillId="3" borderId="1" xfId="1" applyFont="1" applyFill="1" applyBorder="1" applyAlignment="1">
      <alignment horizontal="justify" vertical="top" wrapText="1"/>
    </xf>
    <xf numFmtId="49" fontId="4" fillId="0" borderId="1" xfId="1" applyNumberFormat="1" applyFont="1" applyFill="1" applyBorder="1" applyAlignment="1">
      <alignment horizontal="center" vertical="top"/>
    </xf>
    <xf numFmtId="0" fontId="12" fillId="3" borderId="1" xfId="1" applyFont="1" applyFill="1" applyBorder="1" applyAlignment="1">
      <alignment horizontal="justify" vertical="top" wrapText="1"/>
    </xf>
    <xf numFmtId="0" fontId="11" fillId="0" borderId="1" xfId="1" applyFont="1" applyBorder="1"/>
    <xf numFmtId="0" fontId="4" fillId="2" borderId="1" xfId="1" applyFont="1" applyFill="1" applyBorder="1" applyAlignment="1">
      <alignment horizontal="justify" wrapText="1"/>
    </xf>
    <xf numFmtId="0" fontId="4" fillId="3" borderId="1" xfId="1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 vertical="top" wrapText="1"/>
    </xf>
    <xf numFmtId="0" fontId="4" fillId="3" borderId="1" xfId="1" applyFont="1" applyFill="1" applyBorder="1" applyAlignment="1">
      <alignment horizontal="justify" wrapText="1"/>
    </xf>
    <xf numFmtId="4" fontId="2" fillId="3" borderId="1" xfId="1" applyNumberFormat="1" applyFont="1" applyFill="1" applyBorder="1" applyAlignment="1">
      <alignment horizontal="center" vertical="top"/>
    </xf>
    <xf numFmtId="0" fontId="10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center" vertical="top"/>
    </xf>
    <xf numFmtId="164" fontId="10" fillId="0" borderId="1" xfId="1" applyNumberFormat="1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wrapText="1"/>
    </xf>
    <xf numFmtId="4" fontId="3" fillId="0" borderId="1" xfId="1" applyNumberFormat="1" applyFont="1" applyBorder="1" applyAlignment="1">
      <alignment horizontal="center" vertical="justify" wrapText="1"/>
    </xf>
    <xf numFmtId="4" fontId="9" fillId="0" borderId="0" xfId="0" applyNumberFormat="1" applyFont="1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wrapText="1"/>
    </xf>
    <xf numFmtId="4" fontId="2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0" xfId="1" applyFont="1" applyAlignment="1">
      <alignment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wrapText="1"/>
    </xf>
    <xf numFmtId="4" fontId="2" fillId="0" borderId="9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vertical="top" wrapText="1"/>
    </xf>
    <xf numFmtId="4" fontId="2" fillId="0" borderId="3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justify" wrapText="1"/>
    </xf>
    <xf numFmtId="4" fontId="2" fillId="0" borderId="1" xfId="1" applyNumberFormat="1" applyFont="1" applyBorder="1" applyAlignment="1">
      <alignment horizontal="center" vertical="justify" wrapText="1"/>
    </xf>
    <xf numFmtId="0" fontId="2" fillId="0" borderId="1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8" xfId="0" applyFont="1" applyBorder="1" applyAlignment="1">
      <alignment vertical="top" wrapText="1"/>
    </xf>
    <xf numFmtId="4" fontId="2" fillId="0" borderId="6" xfId="1" applyNumberFormat="1" applyFont="1" applyBorder="1" applyAlignment="1">
      <alignment horizontal="center" vertical="justify" wrapText="1"/>
    </xf>
    <xf numFmtId="4" fontId="2" fillId="0" borderId="5" xfId="1" applyNumberFormat="1" applyFont="1" applyBorder="1" applyAlignment="1">
      <alignment horizontal="center" vertical="justify" wrapText="1"/>
    </xf>
    <xf numFmtId="0" fontId="3" fillId="0" borderId="1" xfId="1" applyFont="1" applyBorder="1" applyAlignment="1">
      <alignment horizontal="justify" vertical="top" wrapText="1"/>
    </xf>
    <xf numFmtId="0" fontId="2" fillId="0" borderId="0" xfId="1" applyFont="1" applyAlignment="1">
      <alignment horizontal="right"/>
    </xf>
    <xf numFmtId="4" fontId="4" fillId="0" borderId="1" xfId="1" applyNumberFormat="1" applyFont="1" applyBorder="1" applyAlignment="1">
      <alignment horizontal="left" vertical="top" wrapText="1"/>
    </xf>
    <xf numFmtId="4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wrapText="1"/>
    </xf>
    <xf numFmtId="0" fontId="4" fillId="0" borderId="0" xfId="1" applyFont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left" vertical="top" wrapText="1"/>
    </xf>
    <xf numFmtId="4" fontId="3" fillId="3" borderId="1" xfId="1" applyNumberFormat="1" applyFont="1" applyFill="1" applyBorder="1" applyAlignment="1">
      <alignment horizontal="center" vertical="justify" wrapText="1"/>
    </xf>
    <xf numFmtId="0" fontId="2" fillId="3" borderId="1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horizontal="left" vertical="top" wrapText="1"/>
    </xf>
    <xf numFmtId="4" fontId="2" fillId="3" borderId="1" xfId="1" applyNumberFormat="1" applyFont="1" applyFill="1" applyBorder="1" applyAlignment="1">
      <alignment horizontal="center" vertical="justify" wrapText="1"/>
    </xf>
    <xf numFmtId="0" fontId="2" fillId="0" borderId="0" xfId="0" applyFont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1</xdr:row>
      <xdr:rowOff>76200</xdr:rowOff>
    </xdr:from>
    <xdr:to>
      <xdr:col>2</xdr:col>
      <xdr:colOff>1095374</xdr:colOff>
      <xdr:row>11</xdr:row>
      <xdr:rowOff>9525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362325" y="238125"/>
          <a:ext cx="3152774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2018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2019 и 2020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 17 июля 2018 года № 53</a:t>
          </a:r>
          <a:endParaRPr lang="ru-RU" sz="12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3790950</xdr:colOff>
      <xdr:row>3</xdr:row>
      <xdr:rowOff>85725</xdr:rowOff>
    </xdr:from>
    <xdr:to>
      <xdr:col>2</xdr:col>
      <xdr:colOff>1190624</xdr:colOff>
      <xdr:row>13</xdr:row>
      <xdr:rowOff>19050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790950" y="247650"/>
          <a:ext cx="3152774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2018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2019 и 2020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 17 июля 2018 года № 53</a:t>
          </a:r>
          <a:endParaRPr lang="ru-RU" sz="12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4</xdr:col>
      <xdr:colOff>1028699</xdr:colOff>
      <xdr:row>12</xdr:row>
      <xdr:rowOff>123825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810000" y="190500"/>
          <a:ext cx="3152774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2018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2019 и 2020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 17 июля 2018 года № 53</a:t>
          </a:r>
          <a:endParaRPr lang="ru-RU" sz="12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1152524</xdr:colOff>
      <xdr:row>12</xdr:row>
      <xdr:rowOff>95250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257800" y="161925"/>
          <a:ext cx="3152774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2018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2019 и 2020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 17 июля 2018 года № 53</a:t>
          </a:r>
          <a:endParaRPr lang="ru-RU" sz="12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4381500</xdr:colOff>
      <xdr:row>1</xdr:row>
      <xdr:rowOff>85725</xdr:rowOff>
    </xdr:from>
    <xdr:to>
      <xdr:col>3</xdr:col>
      <xdr:colOff>1009649</xdr:colOff>
      <xdr:row>11</xdr:row>
      <xdr:rowOff>19050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381500" y="247650"/>
          <a:ext cx="3152774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2018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2019 и 2020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 17 июля 2018 года № 53</a:t>
          </a:r>
          <a:endParaRPr lang="ru-RU" sz="12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1</xdr:row>
      <xdr:rowOff>133350</xdr:rowOff>
    </xdr:from>
    <xdr:to>
      <xdr:col>2</xdr:col>
      <xdr:colOff>1209674</xdr:colOff>
      <xdr:row>11</xdr:row>
      <xdr:rowOff>66675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200525" y="295275"/>
          <a:ext cx="3152774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6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2018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2019 и 2020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ru-RU" sz="12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 17 июля 2018 года № 53</a:t>
          </a:r>
          <a:endParaRPr lang="ru-RU" sz="12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E77"/>
  <sheetViews>
    <sheetView workbookViewId="0">
      <selection activeCell="B31" sqref="B31"/>
    </sheetView>
  </sheetViews>
  <sheetFormatPr defaultRowHeight="12.75" x14ac:dyDescent="0.2"/>
  <cols>
    <col min="1" max="1" width="26.140625" customWidth="1"/>
    <col min="2" max="2" width="55.140625" customWidth="1"/>
    <col min="3" max="3" width="17.5703125" customWidth="1"/>
    <col min="4" max="4" width="13.5703125" customWidth="1"/>
    <col min="5" max="5" width="12.7109375" bestFit="1" customWidth="1"/>
  </cols>
  <sheetData>
    <row r="14" spans="1:3" x14ac:dyDescent="0.2">
      <c r="A14" s="172" t="s">
        <v>347</v>
      </c>
      <c r="B14" s="172"/>
      <c r="C14" s="172"/>
    </row>
    <row r="15" spans="1:3" ht="12" hidden="1" customHeight="1" x14ac:dyDescent="0.2">
      <c r="A15" s="172"/>
      <c r="B15" s="172"/>
      <c r="C15" s="172"/>
    </row>
    <row r="16" spans="1:3" ht="11.25" customHeight="1" x14ac:dyDescent="0.2">
      <c r="A16" s="172"/>
      <c r="B16" s="172"/>
      <c r="C16" s="172"/>
    </row>
    <row r="17" spans="1:5" ht="12.75" hidden="1" customHeight="1" x14ac:dyDescent="0.2">
      <c r="A17" s="172"/>
      <c r="B17" s="172"/>
      <c r="C17" s="172"/>
    </row>
    <row r="18" spans="1:5" ht="12.75" hidden="1" customHeight="1" x14ac:dyDescent="0.2">
      <c r="A18" s="172"/>
      <c r="B18" s="172"/>
      <c r="C18" s="172"/>
    </row>
    <row r="19" spans="1:5" ht="12.75" hidden="1" customHeight="1" x14ac:dyDescent="0.2">
      <c r="A19" s="172"/>
      <c r="B19" s="172"/>
      <c r="C19" s="172"/>
    </row>
    <row r="20" spans="1:5" ht="12.75" hidden="1" customHeight="1" x14ac:dyDescent="0.2">
      <c r="A20" s="172"/>
      <c r="B20" s="172"/>
      <c r="C20" s="172"/>
    </row>
    <row r="21" spans="1:5" ht="12.75" hidden="1" customHeight="1" x14ac:dyDescent="0.2">
      <c r="A21" s="172"/>
      <c r="B21" s="172"/>
      <c r="C21" s="172"/>
    </row>
    <row r="22" spans="1:5" ht="12.75" hidden="1" customHeight="1" x14ac:dyDescent="0.2">
      <c r="A22" s="172"/>
      <c r="B22" s="172"/>
      <c r="C22" s="172"/>
    </row>
    <row r="23" spans="1:5" ht="12" customHeight="1" x14ac:dyDescent="0.2">
      <c r="A23" s="172"/>
      <c r="B23" s="172"/>
      <c r="C23" s="172"/>
    </row>
    <row r="24" spans="1:5" ht="16.5" x14ac:dyDescent="0.25">
      <c r="A24" s="1"/>
      <c r="B24" s="2"/>
      <c r="C24" s="2" t="s">
        <v>100</v>
      </c>
    </row>
    <row r="25" spans="1:5" s="51" customFormat="1" ht="12.75" customHeight="1" x14ac:dyDescent="0.2">
      <c r="A25" s="173" t="s">
        <v>223</v>
      </c>
      <c r="B25" s="173" t="s">
        <v>224</v>
      </c>
      <c r="C25" s="173" t="s">
        <v>0</v>
      </c>
    </row>
    <row r="26" spans="1:5" s="51" customFormat="1" ht="12.75" customHeight="1" x14ac:dyDescent="0.2">
      <c r="A26" s="174"/>
      <c r="B26" s="174"/>
      <c r="C26" s="174"/>
    </row>
    <row r="27" spans="1:5" s="51" customFormat="1" ht="21.75" customHeight="1" x14ac:dyDescent="0.2">
      <c r="A27" s="175"/>
      <c r="B27" s="175"/>
      <c r="C27" s="175"/>
    </row>
    <row r="28" spans="1:5" s="51" customFormat="1" ht="21.75" customHeight="1" x14ac:dyDescent="0.25">
      <c r="A28" s="130" t="s">
        <v>225</v>
      </c>
      <c r="B28" s="131" t="s">
        <v>226</v>
      </c>
      <c r="C28" s="132">
        <f>C29+C34+C40+C48+C57+C61+C64</f>
        <v>81578228.480000004</v>
      </c>
    </row>
    <row r="29" spans="1:5" s="51" customFormat="1" ht="17.25" customHeight="1" x14ac:dyDescent="0.25">
      <c r="A29" s="130" t="s">
        <v>227</v>
      </c>
      <c r="B29" s="101" t="s">
        <v>228</v>
      </c>
      <c r="C29" s="132">
        <f>C30</f>
        <v>23080000</v>
      </c>
      <c r="E29" s="133"/>
    </row>
    <row r="30" spans="1:5" s="51" customFormat="1" ht="19.5" customHeight="1" x14ac:dyDescent="0.25">
      <c r="A30" s="130" t="s">
        <v>229</v>
      </c>
      <c r="B30" s="101" t="s">
        <v>230</v>
      </c>
      <c r="C30" s="132">
        <f>C31+C32+C33</f>
        <v>23080000</v>
      </c>
    </row>
    <row r="31" spans="1:5" ht="102.75" customHeight="1" x14ac:dyDescent="0.25">
      <c r="A31" s="134" t="s">
        <v>231</v>
      </c>
      <c r="B31" s="135" t="s">
        <v>232</v>
      </c>
      <c r="C31" s="136">
        <v>22990000</v>
      </c>
    </row>
    <row r="32" spans="1:5" ht="147" customHeight="1" x14ac:dyDescent="0.25">
      <c r="A32" s="134" t="s">
        <v>233</v>
      </c>
      <c r="B32" s="135" t="s">
        <v>234</v>
      </c>
      <c r="C32" s="136">
        <v>50000</v>
      </c>
    </row>
    <row r="33" spans="1:3" ht="66" customHeight="1" x14ac:dyDescent="0.25">
      <c r="A33" s="134" t="s">
        <v>235</v>
      </c>
      <c r="B33" s="135" t="s">
        <v>236</v>
      </c>
      <c r="C33" s="136">
        <v>40000</v>
      </c>
    </row>
    <row r="34" spans="1:3" s="51" customFormat="1" ht="48.75" customHeight="1" x14ac:dyDescent="0.25">
      <c r="A34" s="137" t="s">
        <v>237</v>
      </c>
      <c r="B34" s="138" t="s">
        <v>238</v>
      </c>
      <c r="C34" s="139">
        <f>C35</f>
        <v>1147733.6399999999</v>
      </c>
    </row>
    <row r="35" spans="1:3" ht="32.25" customHeight="1" x14ac:dyDescent="0.25">
      <c r="A35" s="134" t="s">
        <v>239</v>
      </c>
      <c r="B35" s="140" t="s">
        <v>240</v>
      </c>
      <c r="C35" s="136">
        <f>C36+C37+C38+C39</f>
        <v>1147733.6399999999</v>
      </c>
    </row>
    <row r="36" spans="1:3" ht="100.5" customHeight="1" x14ac:dyDescent="0.25">
      <c r="A36" s="134" t="s">
        <v>241</v>
      </c>
      <c r="B36" s="140" t="s">
        <v>242</v>
      </c>
      <c r="C36" s="141">
        <v>420382.14</v>
      </c>
    </row>
    <row r="37" spans="1:3" ht="114.75" customHeight="1" x14ac:dyDescent="0.2">
      <c r="A37" s="142" t="s">
        <v>243</v>
      </c>
      <c r="B37" s="142" t="s">
        <v>244</v>
      </c>
      <c r="C37" s="143">
        <v>3354.42</v>
      </c>
    </row>
    <row r="38" spans="1:3" ht="99.75" customHeight="1" x14ac:dyDescent="0.25">
      <c r="A38" s="134" t="s">
        <v>245</v>
      </c>
      <c r="B38" s="135" t="s">
        <v>246</v>
      </c>
      <c r="C38" s="143">
        <v>790575.93</v>
      </c>
    </row>
    <row r="39" spans="1:3" ht="98.25" customHeight="1" x14ac:dyDescent="0.25">
      <c r="A39" s="134" t="s">
        <v>247</v>
      </c>
      <c r="B39" s="135" t="s">
        <v>248</v>
      </c>
      <c r="C39" s="136">
        <v>-66578.850000000006</v>
      </c>
    </row>
    <row r="40" spans="1:3" s="51" customFormat="1" ht="16.5" customHeight="1" x14ac:dyDescent="0.25">
      <c r="A40" s="130" t="s">
        <v>249</v>
      </c>
      <c r="B40" s="131" t="s">
        <v>250</v>
      </c>
      <c r="C40" s="132">
        <f>C41+C43</f>
        <v>31183000</v>
      </c>
    </row>
    <row r="41" spans="1:3" ht="19.5" customHeight="1" x14ac:dyDescent="0.25">
      <c r="A41" s="144" t="s">
        <v>251</v>
      </c>
      <c r="B41" s="145" t="s">
        <v>252</v>
      </c>
      <c r="C41" s="146">
        <f>C42</f>
        <v>5395000</v>
      </c>
    </row>
    <row r="42" spans="1:3" ht="48.75" customHeight="1" x14ac:dyDescent="0.25">
      <c r="A42" s="144" t="s">
        <v>253</v>
      </c>
      <c r="B42" s="145" t="s">
        <v>254</v>
      </c>
      <c r="C42" s="146">
        <v>5395000</v>
      </c>
    </row>
    <row r="43" spans="1:3" ht="18.75" customHeight="1" x14ac:dyDescent="0.25">
      <c r="A43" s="144" t="s">
        <v>255</v>
      </c>
      <c r="B43" s="145" t="s">
        <v>256</v>
      </c>
      <c r="C43" s="146">
        <f>C44+C46</f>
        <v>25788000</v>
      </c>
    </row>
    <row r="44" spans="1:3" ht="21.75" customHeight="1" x14ac:dyDescent="0.2">
      <c r="A44" s="144" t="s">
        <v>257</v>
      </c>
      <c r="B44" s="147" t="s">
        <v>258</v>
      </c>
      <c r="C44" s="146">
        <f>C45</f>
        <v>22462000</v>
      </c>
    </row>
    <row r="45" spans="1:3" ht="50.25" customHeight="1" x14ac:dyDescent="0.2">
      <c r="A45" s="144" t="s">
        <v>259</v>
      </c>
      <c r="B45" s="148" t="s">
        <v>260</v>
      </c>
      <c r="C45" s="146">
        <v>22462000</v>
      </c>
    </row>
    <row r="46" spans="1:3" ht="25.5" customHeight="1" x14ac:dyDescent="0.2">
      <c r="A46" s="144" t="s">
        <v>261</v>
      </c>
      <c r="B46" s="147" t="s">
        <v>262</v>
      </c>
      <c r="C46" s="146">
        <f>C47</f>
        <v>3326000</v>
      </c>
    </row>
    <row r="47" spans="1:3" ht="57" customHeight="1" x14ac:dyDescent="0.2">
      <c r="A47" s="144" t="s">
        <v>263</v>
      </c>
      <c r="B47" s="147" t="s">
        <v>264</v>
      </c>
      <c r="C47" s="146">
        <v>3326000</v>
      </c>
    </row>
    <row r="48" spans="1:3" s="51" customFormat="1" ht="64.5" customHeight="1" x14ac:dyDescent="0.25">
      <c r="A48" s="130" t="s">
        <v>265</v>
      </c>
      <c r="B48" s="101" t="s">
        <v>266</v>
      </c>
      <c r="C48" s="132">
        <f>C51+C53+C56</f>
        <v>20901192.84</v>
      </c>
    </row>
    <row r="49" spans="1:3" ht="115.5" customHeight="1" x14ac:dyDescent="0.2">
      <c r="A49" s="144" t="s">
        <v>267</v>
      </c>
      <c r="B49" s="148" t="s">
        <v>268</v>
      </c>
      <c r="C49" s="146">
        <f>C50</f>
        <v>15463936</v>
      </c>
    </row>
    <row r="50" spans="1:3" ht="81.75" customHeight="1" x14ac:dyDescent="0.25">
      <c r="A50" s="144" t="s">
        <v>269</v>
      </c>
      <c r="B50" s="145" t="s">
        <v>270</v>
      </c>
      <c r="C50" s="146">
        <f>C51</f>
        <v>15463936</v>
      </c>
    </row>
    <row r="51" spans="1:3" ht="99.75" customHeight="1" x14ac:dyDescent="0.2">
      <c r="A51" s="144" t="s">
        <v>271</v>
      </c>
      <c r="B51" s="147" t="s">
        <v>272</v>
      </c>
      <c r="C51" s="146">
        <v>15463936</v>
      </c>
    </row>
    <row r="52" spans="1:3" ht="49.5" customHeight="1" x14ac:dyDescent="0.25">
      <c r="A52" s="144" t="s">
        <v>273</v>
      </c>
      <c r="B52" s="145" t="s">
        <v>274</v>
      </c>
      <c r="C52" s="146">
        <f>C53</f>
        <v>4337256.84</v>
      </c>
    </row>
    <row r="53" spans="1:3" ht="48" customHeight="1" x14ac:dyDescent="0.25">
      <c r="A53" s="144" t="s">
        <v>275</v>
      </c>
      <c r="B53" s="145" t="s">
        <v>276</v>
      </c>
      <c r="C53" s="146">
        <v>4337256.84</v>
      </c>
    </row>
    <row r="54" spans="1:3" ht="101.25" customHeight="1" x14ac:dyDescent="0.2">
      <c r="A54" s="144" t="s">
        <v>277</v>
      </c>
      <c r="B54" s="147" t="s">
        <v>278</v>
      </c>
      <c r="C54" s="146">
        <f>C55</f>
        <v>1100000</v>
      </c>
    </row>
    <row r="55" spans="1:3" ht="101.25" customHeight="1" x14ac:dyDescent="0.25">
      <c r="A55" s="144" t="s">
        <v>279</v>
      </c>
      <c r="B55" s="145" t="s">
        <v>280</v>
      </c>
      <c r="C55" s="146">
        <f>C56</f>
        <v>1100000</v>
      </c>
    </row>
    <row r="56" spans="1:3" ht="99.75" customHeight="1" x14ac:dyDescent="0.2">
      <c r="A56" s="144" t="s">
        <v>281</v>
      </c>
      <c r="B56" s="148" t="s">
        <v>282</v>
      </c>
      <c r="C56" s="146">
        <v>1100000</v>
      </c>
    </row>
    <row r="57" spans="1:3" s="51" customFormat="1" ht="48.75" customHeight="1" x14ac:dyDescent="0.2">
      <c r="A57" s="149" t="s">
        <v>283</v>
      </c>
      <c r="B57" s="150" t="s">
        <v>284</v>
      </c>
      <c r="C57" s="132">
        <f>C58</f>
        <v>180000</v>
      </c>
    </row>
    <row r="58" spans="1:3" ht="19.5" customHeight="1" x14ac:dyDescent="0.2">
      <c r="A58" s="151" t="s">
        <v>285</v>
      </c>
      <c r="B58" s="152" t="s">
        <v>286</v>
      </c>
      <c r="C58" s="146">
        <f>C59</f>
        <v>180000</v>
      </c>
    </row>
    <row r="59" spans="1:3" ht="50.25" customHeight="1" x14ac:dyDescent="0.2">
      <c r="A59" s="151" t="s">
        <v>287</v>
      </c>
      <c r="B59" s="152" t="s">
        <v>288</v>
      </c>
      <c r="C59" s="146">
        <f>C60</f>
        <v>180000</v>
      </c>
    </row>
    <row r="60" spans="1:3" ht="49.5" x14ac:dyDescent="0.2">
      <c r="A60" s="151" t="s">
        <v>289</v>
      </c>
      <c r="B60" s="152" t="s">
        <v>290</v>
      </c>
      <c r="C60" s="146">
        <v>180000</v>
      </c>
    </row>
    <row r="61" spans="1:3" s="51" customFormat="1" ht="34.5" customHeight="1" x14ac:dyDescent="0.25">
      <c r="A61" s="130" t="s">
        <v>291</v>
      </c>
      <c r="B61" s="101" t="s">
        <v>292</v>
      </c>
      <c r="C61" s="132">
        <f>C63</f>
        <v>5000000</v>
      </c>
    </row>
    <row r="62" spans="1:3" ht="104.25" customHeight="1" x14ac:dyDescent="0.2">
      <c r="A62" s="153" t="s">
        <v>293</v>
      </c>
      <c r="B62" s="148" t="s">
        <v>294</v>
      </c>
      <c r="C62" s="146">
        <f>C63</f>
        <v>5000000</v>
      </c>
    </row>
    <row r="63" spans="1:3" ht="117" customHeight="1" x14ac:dyDescent="0.2">
      <c r="A63" s="153" t="s">
        <v>295</v>
      </c>
      <c r="B63" s="148" t="s">
        <v>296</v>
      </c>
      <c r="C63" s="146">
        <v>5000000</v>
      </c>
    </row>
    <row r="64" spans="1:3" ht="39.75" customHeight="1" x14ac:dyDescent="0.2">
      <c r="A64" s="166" t="s">
        <v>340</v>
      </c>
      <c r="B64" s="167" t="s">
        <v>341</v>
      </c>
      <c r="C64" s="168">
        <f>C65</f>
        <v>86302</v>
      </c>
    </row>
    <row r="65" spans="1:4" ht="39.75" customHeight="1" x14ac:dyDescent="0.2">
      <c r="A65" s="169" t="s">
        <v>342</v>
      </c>
      <c r="B65" s="170" t="s">
        <v>343</v>
      </c>
      <c r="C65" s="171">
        <f>C66</f>
        <v>86302</v>
      </c>
    </row>
    <row r="66" spans="1:4" ht="53.25" customHeight="1" x14ac:dyDescent="0.2">
      <c r="A66" s="169" t="s">
        <v>344</v>
      </c>
      <c r="B66" s="170" t="s">
        <v>345</v>
      </c>
      <c r="C66" s="171">
        <v>86302</v>
      </c>
    </row>
    <row r="67" spans="1:4" s="51" customFormat="1" ht="20.25" customHeight="1" x14ac:dyDescent="0.25">
      <c r="A67" s="130" t="s">
        <v>297</v>
      </c>
      <c r="B67" s="101" t="s">
        <v>298</v>
      </c>
      <c r="C67" s="132">
        <f>C68</f>
        <v>39963613.609999999</v>
      </c>
    </row>
    <row r="68" spans="1:4" s="51" customFormat="1" ht="33" customHeight="1" x14ac:dyDescent="0.25">
      <c r="A68" s="130" t="s">
        <v>299</v>
      </c>
      <c r="B68" s="154" t="s">
        <v>300</v>
      </c>
      <c r="C68" s="132">
        <f>C69+C72</f>
        <v>39963613.609999999</v>
      </c>
    </row>
    <row r="69" spans="1:4" s="51" customFormat="1" ht="33" customHeight="1" x14ac:dyDescent="0.25">
      <c r="A69" s="144" t="s">
        <v>301</v>
      </c>
      <c r="B69" s="155" t="s">
        <v>302</v>
      </c>
      <c r="C69" s="146">
        <f>C70</f>
        <v>39099050.700000003</v>
      </c>
    </row>
    <row r="70" spans="1:4" s="51" customFormat="1" ht="21.75" customHeight="1" x14ac:dyDescent="0.2">
      <c r="A70" s="144" t="s">
        <v>303</v>
      </c>
      <c r="B70" s="156" t="s">
        <v>304</v>
      </c>
      <c r="C70" s="146">
        <f>C71</f>
        <v>39099050.700000003</v>
      </c>
    </row>
    <row r="71" spans="1:4" s="51" customFormat="1" ht="23.25" customHeight="1" x14ac:dyDescent="0.2">
      <c r="A71" s="144" t="s">
        <v>305</v>
      </c>
      <c r="B71" s="98" t="s">
        <v>306</v>
      </c>
      <c r="C71" s="146">
        <v>39099050.700000003</v>
      </c>
    </row>
    <row r="72" spans="1:4" ht="34.5" customHeight="1" x14ac:dyDescent="0.2">
      <c r="A72" s="144" t="s">
        <v>307</v>
      </c>
      <c r="B72" s="147" t="s">
        <v>308</v>
      </c>
      <c r="C72" s="146">
        <f>C73+C75</f>
        <v>864562.91</v>
      </c>
    </row>
    <row r="73" spans="1:4" ht="51" customHeight="1" x14ac:dyDescent="0.2">
      <c r="A73" s="144" t="s">
        <v>309</v>
      </c>
      <c r="B73" s="147" t="s">
        <v>310</v>
      </c>
      <c r="C73" s="146">
        <f>C74</f>
        <v>116680.54</v>
      </c>
    </row>
    <row r="74" spans="1:4" ht="52.5" customHeight="1" x14ac:dyDescent="0.2">
      <c r="A74" s="144" t="s">
        <v>311</v>
      </c>
      <c r="B74" s="147" t="s">
        <v>312</v>
      </c>
      <c r="C74" s="157">
        <v>116680.54</v>
      </c>
      <c r="D74" s="158"/>
    </row>
    <row r="75" spans="1:4" ht="52.5" customHeight="1" x14ac:dyDescent="0.2">
      <c r="A75" s="144" t="s">
        <v>313</v>
      </c>
      <c r="B75" s="147" t="s">
        <v>314</v>
      </c>
      <c r="C75" s="146">
        <f>C76</f>
        <v>747882.37</v>
      </c>
    </row>
    <row r="76" spans="1:4" ht="67.5" customHeight="1" x14ac:dyDescent="0.2">
      <c r="A76" s="144" t="s">
        <v>315</v>
      </c>
      <c r="B76" s="147" t="s">
        <v>316</v>
      </c>
      <c r="C76" s="146">
        <v>747882.37</v>
      </c>
    </row>
    <row r="77" spans="1:4" s="51" customFormat="1" ht="19.5" customHeight="1" x14ac:dyDescent="0.2">
      <c r="A77" s="130"/>
      <c r="B77" s="159" t="s">
        <v>317</v>
      </c>
      <c r="C77" s="132">
        <f>C67+C28</f>
        <v>121541842.09</v>
      </c>
    </row>
  </sheetData>
  <mergeCells count="4">
    <mergeCell ref="A14:C23"/>
    <mergeCell ref="A25:A27"/>
    <mergeCell ref="B25:B27"/>
    <mergeCell ref="C25:C27"/>
  </mergeCells>
  <pageMargins left="1.1811023622047245" right="0.39370078740157483" top="0.78740157480314965" bottom="0.78740157480314965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topLeftCell="A3" zoomScaleNormal="100" workbookViewId="0">
      <selection activeCell="A16" sqref="A16:C16"/>
    </sheetView>
  </sheetViews>
  <sheetFormatPr defaultRowHeight="12.75" x14ac:dyDescent="0.2"/>
  <cols>
    <col min="1" max="1" width="78.42578125" customWidth="1"/>
    <col min="2" max="2" width="7.85546875" customWidth="1"/>
    <col min="3" max="3" width="20.140625" customWidth="1"/>
    <col min="4" max="4" width="30.140625" customWidth="1"/>
    <col min="5" max="5" width="12.7109375" bestFit="1" customWidth="1"/>
  </cols>
  <sheetData>
    <row r="1" spans="1:3" ht="21.75" hidden="1" customHeight="1" x14ac:dyDescent="0.2"/>
    <row r="2" spans="1:3" hidden="1" x14ac:dyDescent="0.2"/>
    <row r="16" spans="1:3" ht="49.5" customHeight="1" x14ac:dyDescent="0.25">
      <c r="A16" s="172" t="s">
        <v>348</v>
      </c>
      <c r="B16" s="172"/>
      <c r="C16" s="172"/>
    </row>
    <row r="17" spans="1:3" ht="13.5" customHeight="1" x14ac:dyDescent="0.25">
      <c r="A17" s="176"/>
      <c r="B17" s="176"/>
      <c r="C17" s="176"/>
    </row>
    <row r="18" spans="1:3" ht="16.5" x14ac:dyDescent="0.25">
      <c r="C18" s="2" t="s">
        <v>100</v>
      </c>
    </row>
    <row r="19" spans="1:3" ht="16.5" x14ac:dyDescent="0.2">
      <c r="A19" s="81" t="s">
        <v>1</v>
      </c>
      <c r="B19" s="15" t="s">
        <v>2</v>
      </c>
      <c r="C19" s="81" t="s">
        <v>0</v>
      </c>
    </row>
    <row r="20" spans="1:3" ht="16.5" x14ac:dyDescent="0.2">
      <c r="A20" s="3" t="s">
        <v>65</v>
      </c>
      <c r="B20" s="5"/>
      <c r="C20" s="43">
        <f>C21+C26+C28+C30+C33+C37+C39+C42+C44</f>
        <v>130115424.97999999</v>
      </c>
    </row>
    <row r="21" spans="1:3" ht="16.5" x14ac:dyDescent="0.25">
      <c r="A21" s="29" t="s">
        <v>5</v>
      </c>
      <c r="B21" s="6" t="s">
        <v>6</v>
      </c>
      <c r="C21" s="43">
        <f>C22+C23+C24+C25</f>
        <v>20761342.829999998</v>
      </c>
    </row>
    <row r="22" spans="1:3" ht="51" customHeight="1" x14ac:dyDescent="0.2">
      <c r="A22" s="55" t="s">
        <v>7</v>
      </c>
      <c r="B22" s="7" t="s">
        <v>8</v>
      </c>
      <c r="C22" s="42">
        <v>620593</v>
      </c>
    </row>
    <row r="23" spans="1:3" ht="48.75" customHeight="1" x14ac:dyDescent="0.2">
      <c r="A23" s="54" t="s">
        <v>10</v>
      </c>
      <c r="B23" s="7" t="s">
        <v>11</v>
      </c>
      <c r="C23" s="42">
        <v>16140777.5</v>
      </c>
    </row>
    <row r="24" spans="1:3" ht="16.5" x14ac:dyDescent="0.2">
      <c r="A24" s="86" t="s">
        <v>15</v>
      </c>
      <c r="B24" s="83" t="s">
        <v>16</v>
      </c>
      <c r="C24" s="42">
        <v>850000</v>
      </c>
    </row>
    <row r="25" spans="1:3" ht="18" customHeight="1" x14ac:dyDescent="0.2">
      <c r="A25" s="85" t="s">
        <v>19</v>
      </c>
      <c r="B25" s="21" t="s">
        <v>20</v>
      </c>
      <c r="C25" s="42">
        <v>3149972.33</v>
      </c>
    </row>
    <row r="26" spans="1:3" ht="16.5" x14ac:dyDescent="0.25">
      <c r="A26" s="29" t="s">
        <v>22</v>
      </c>
      <c r="B26" s="22" t="s">
        <v>23</v>
      </c>
      <c r="C26" s="41">
        <f>C27</f>
        <v>747882.37</v>
      </c>
    </row>
    <row r="27" spans="1:3" ht="17.25" customHeight="1" x14ac:dyDescent="0.25">
      <c r="A27" s="36" t="s">
        <v>24</v>
      </c>
      <c r="B27" s="9" t="s">
        <v>25</v>
      </c>
      <c r="C27" s="42">
        <v>747882.37</v>
      </c>
    </row>
    <row r="28" spans="1:3" ht="18.75" customHeight="1" x14ac:dyDescent="0.2">
      <c r="A28" s="87" t="s">
        <v>27</v>
      </c>
      <c r="B28" s="22" t="s">
        <v>28</v>
      </c>
      <c r="C28" s="41">
        <f>C29</f>
        <v>530000</v>
      </c>
    </row>
    <row r="29" spans="1:3" ht="16.5" x14ac:dyDescent="0.25">
      <c r="A29" s="34" t="s">
        <v>29</v>
      </c>
      <c r="B29" s="8" t="s">
        <v>30</v>
      </c>
      <c r="C29" s="42">
        <v>530000</v>
      </c>
    </row>
    <row r="30" spans="1:3" ht="17.25" customHeight="1" x14ac:dyDescent="0.25">
      <c r="A30" s="29" t="s">
        <v>31</v>
      </c>
      <c r="B30" s="11" t="s">
        <v>32</v>
      </c>
      <c r="C30" s="41">
        <f>C31+C32</f>
        <v>42453582</v>
      </c>
    </row>
    <row r="31" spans="1:3" ht="16.5" x14ac:dyDescent="0.25">
      <c r="A31" s="82" t="s">
        <v>60</v>
      </c>
      <c r="B31" s="84" t="s">
        <v>59</v>
      </c>
      <c r="C31" s="45">
        <v>42433582</v>
      </c>
    </row>
    <row r="32" spans="1:3" ht="16.5" x14ac:dyDescent="0.25">
      <c r="A32" s="34" t="s">
        <v>33</v>
      </c>
      <c r="B32" s="8" t="s">
        <v>34</v>
      </c>
      <c r="C32" s="42">
        <v>20000</v>
      </c>
    </row>
    <row r="33" spans="1:3" ht="16.5" x14ac:dyDescent="0.25">
      <c r="A33" s="29" t="s">
        <v>35</v>
      </c>
      <c r="B33" s="11" t="s">
        <v>36</v>
      </c>
      <c r="C33" s="41">
        <f>C34+C35+C36</f>
        <v>26868061.43</v>
      </c>
    </row>
    <row r="34" spans="1:3" ht="16.5" x14ac:dyDescent="0.2">
      <c r="A34" s="59" t="s">
        <v>147</v>
      </c>
      <c r="B34" s="8" t="s">
        <v>149</v>
      </c>
      <c r="C34" s="42">
        <v>1750935</v>
      </c>
    </row>
    <row r="35" spans="1:3" ht="16.5" x14ac:dyDescent="0.25">
      <c r="A35" s="31" t="s">
        <v>38</v>
      </c>
      <c r="B35" s="8" t="s">
        <v>39</v>
      </c>
      <c r="C35" s="42">
        <v>5359689.38</v>
      </c>
    </row>
    <row r="36" spans="1:3" ht="18" customHeight="1" x14ac:dyDescent="0.25">
      <c r="A36" s="34" t="s">
        <v>41</v>
      </c>
      <c r="B36" s="8" t="s">
        <v>42</v>
      </c>
      <c r="C36" s="42">
        <v>19757437.050000001</v>
      </c>
    </row>
    <row r="37" spans="1:3" ht="20.25" customHeight="1" x14ac:dyDescent="0.25">
      <c r="A37" s="29" t="s">
        <v>91</v>
      </c>
      <c r="B37" s="12" t="s">
        <v>45</v>
      </c>
      <c r="C37" s="41">
        <f>C38</f>
        <v>22358703.25</v>
      </c>
    </row>
    <row r="38" spans="1:3" ht="20.25" customHeight="1" x14ac:dyDescent="0.25">
      <c r="A38" s="34" t="s">
        <v>46</v>
      </c>
      <c r="B38" s="13" t="s">
        <v>47</v>
      </c>
      <c r="C38" s="42">
        <v>22358703.25</v>
      </c>
    </row>
    <row r="39" spans="1:3" ht="16.5" x14ac:dyDescent="0.2">
      <c r="A39" s="88" t="s">
        <v>49</v>
      </c>
      <c r="B39" s="12" t="s">
        <v>83</v>
      </c>
      <c r="C39" s="41">
        <f>C40+C41</f>
        <v>1422256</v>
      </c>
    </row>
    <row r="40" spans="1:3" ht="15.75" customHeight="1" x14ac:dyDescent="0.25">
      <c r="A40" s="30" t="s">
        <v>50</v>
      </c>
      <c r="B40" s="13" t="s">
        <v>84</v>
      </c>
      <c r="C40" s="42">
        <v>729256</v>
      </c>
    </row>
    <row r="41" spans="1:3" ht="16.5" x14ac:dyDescent="0.25">
      <c r="A41" s="31" t="s">
        <v>61</v>
      </c>
      <c r="B41" s="24" t="s">
        <v>62</v>
      </c>
      <c r="C41" s="42">
        <v>693000</v>
      </c>
    </row>
    <row r="42" spans="1:3" ht="17.25" customHeight="1" x14ac:dyDescent="0.25">
      <c r="A42" s="39" t="s">
        <v>53</v>
      </c>
      <c r="B42" s="12" t="s">
        <v>54</v>
      </c>
      <c r="C42" s="41">
        <f>C43</f>
        <v>12074859.25</v>
      </c>
    </row>
    <row r="43" spans="1:3" ht="16.5" x14ac:dyDescent="0.25">
      <c r="A43" s="34" t="s">
        <v>55</v>
      </c>
      <c r="B43" s="13" t="s">
        <v>56</v>
      </c>
      <c r="C43" s="42">
        <v>12074859.25</v>
      </c>
    </row>
    <row r="44" spans="1:3" ht="31.5" customHeight="1" x14ac:dyDescent="0.25">
      <c r="A44" s="93" t="s">
        <v>186</v>
      </c>
      <c r="B44" s="12" t="s">
        <v>185</v>
      </c>
      <c r="C44" s="41">
        <f>C45</f>
        <v>2898737.85</v>
      </c>
    </row>
    <row r="45" spans="1:3" ht="16.5" x14ac:dyDescent="0.25">
      <c r="A45" s="70" t="s">
        <v>184</v>
      </c>
      <c r="B45" s="13" t="s">
        <v>183</v>
      </c>
      <c r="C45" s="42">
        <v>2898737.85</v>
      </c>
    </row>
  </sheetData>
  <mergeCells count="2">
    <mergeCell ref="A16:C16"/>
    <mergeCell ref="A17:C17"/>
  </mergeCells>
  <pageMargins left="1.1811023622047245" right="0.39370078740157483" top="0.78740157480314965" bottom="0.78740157480314965" header="0.51181102362204722" footer="0.51181102362204722"/>
  <pageSetup paperSize="9" scale="8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4"/>
  <sheetViews>
    <sheetView topLeftCell="A3" zoomScaleNormal="100" workbookViewId="0">
      <selection activeCell="A16" sqref="A16:E16"/>
    </sheetView>
  </sheetViews>
  <sheetFormatPr defaultRowHeight="12.75" x14ac:dyDescent="0.2"/>
  <cols>
    <col min="1" max="1" width="57" customWidth="1"/>
    <col min="2" max="2" width="7.85546875" customWidth="1"/>
    <col min="3" max="3" width="17.7109375" customWidth="1"/>
    <col min="4" max="4" width="6.42578125" customWidth="1"/>
    <col min="5" max="5" width="17.5703125" customWidth="1"/>
    <col min="6" max="7" width="12.7109375" bestFit="1" customWidth="1"/>
  </cols>
  <sheetData>
    <row r="1" spans="1:5" ht="21.75" hidden="1" customHeight="1" x14ac:dyDescent="0.2"/>
    <row r="2" spans="1:5" hidden="1" x14ac:dyDescent="0.2"/>
    <row r="15" spans="1:5" ht="51.75" customHeight="1" x14ac:dyDescent="0.25">
      <c r="A15" s="172" t="s">
        <v>349</v>
      </c>
      <c r="B15" s="172"/>
      <c r="C15" s="172"/>
      <c r="D15" s="172"/>
      <c r="E15" s="172"/>
    </row>
    <row r="16" spans="1:5" ht="13.5" customHeight="1" x14ac:dyDescent="0.25">
      <c r="A16" s="176"/>
      <c r="B16" s="176"/>
      <c r="C16" s="176"/>
      <c r="D16" s="176"/>
      <c r="E16" s="176"/>
    </row>
    <row r="17" spans="1:7" ht="16.5" x14ac:dyDescent="0.25">
      <c r="C17" s="1"/>
      <c r="D17" s="2"/>
      <c r="E17" s="2" t="s">
        <v>100</v>
      </c>
    </row>
    <row r="18" spans="1:7" ht="16.5" x14ac:dyDescent="0.2">
      <c r="A18" s="28" t="s">
        <v>1</v>
      </c>
      <c r="B18" s="15" t="s">
        <v>2</v>
      </c>
      <c r="C18" s="28" t="s">
        <v>3</v>
      </c>
      <c r="D18" s="15" t="s">
        <v>4</v>
      </c>
      <c r="E18" s="28" t="s">
        <v>0</v>
      </c>
    </row>
    <row r="19" spans="1:7" ht="16.5" x14ac:dyDescent="0.2">
      <c r="A19" s="3" t="s">
        <v>65</v>
      </c>
      <c r="B19" s="5"/>
      <c r="C19" s="5"/>
      <c r="D19" s="5"/>
      <c r="E19" s="43">
        <f>E20+E98+E107+E112+E130+E176+E209+E222+E229</f>
        <v>130115424.97999999</v>
      </c>
    </row>
    <row r="20" spans="1:7" ht="16.5" x14ac:dyDescent="0.25">
      <c r="A20" s="29" t="s">
        <v>5</v>
      </c>
      <c r="B20" s="6" t="s">
        <v>6</v>
      </c>
      <c r="C20" s="6"/>
      <c r="D20" s="6"/>
      <c r="E20" s="43">
        <f>E21+E29+E48+E55</f>
        <v>20761342.829999998</v>
      </c>
    </row>
    <row r="21" spans="1:7" ht="65.25" customHeight="1" x14ac:dyDescent="0.25">
      <c r="A21" s="29" t="s">
        <v>7</v>
      </c>
      <c r="B21" s="6" t="s">
        <v>8</v>
      </c>
      <c r="C21" s="6"/>
      <c r="D21" s="6"/>
      <c r="E21" s="41">
        <f>E22</f>
        <v>620593</v>
      </c>
      <c r="G21" s="62"/>
    </row>
    <row r="22" spans="1:7" ht="33.75" customHeight="1" x14ac:dyDescent="0.2">
      <c r="A22" s="49" t="s">
        <v>63</v>
      </c>
      <c r="B22" s="7" t="s">
        <v>8</v>
      </c>
      <c r="C22" s="7" t="s">
        <v>102</v>
      </c>
      <c r="D22" s="7"/>
      <c r="E22" s="42">
        <f t="shared" ref="E22:E23" si="0">E23</f>
        <v>620593</v>
      </c>
    </row>
    <row r="23" spans="1:7" ht="18" customHeight="1" x14ac:dyDescent="0.2">
      <c r="A23" s="49" t="s">
        <v>64</v>
      </c>
      <c r="B23" s="7" t="s">
        <v>8</v>
      </c>
      <c r="C23" s="7" t="s">
        <v>103</v>
      </c>
      <c r="D23" s="7"/>
      <c r="E23" s="42">
        <f t="shared" si="0"/>
        <v>620593</v>
      </c>
    </row>
    <row r="24" spans="1:7" ht="16.5" customHeight="1" x14ac:dyDescent="0.25">
      <c r="A24" s="34" t="s">
        <v>9</v>
      </c>
      <c r="B24" s="7" t="s">
        <v>8</v>
      </c>
      <c r="C24" s="7" t="s">
        <v>165</v>
      </c>
      <c r="D24" s="7"/>
      <c r="E24" s="42">
        <f>E25+E28</f>
        <v>620593</v>
      </c>
    </row>
    <row r="25" spans="1:7" ht="32.25" customHeight="1" x14ac:dyDescent="0.25">
      <c r="A25" s="32" t="s">
        <v>66</v>
      </c>
      <c r="B25" s="19" t="s">
        <v>8</v>
      </c>
      <c r="C25" s="7" t="s">
        <v>165</v>
      </c>
      <c r="D25" s="19" t="s">
        <v>67</v>
      </c>
      <c r="E25" s="45">
        <f>E26</f>
        <v>553545</v>
      </c>
      <c r="G25" s="62"/>
    </row>
    <row r="26" spans="1:7" ht="31.5" customHeight="1" x14ac:dyDescent="0.25">
      <c r="A26" s="33" t="s">
        <v>74</v>
      </c>
      <c r="B26" s="7" t="s">
        <v>8</v>
      </c>
      <c r="C26" s="7" t="s">
        <v>165</v>
      </c>
      <c r="D26" s="7" t="s">
        <v>75</v>
      </c>
      <c r="E26" s="42">
        <v>553545</v>
      </c>
    </row>
    <row r="27" spans="1:7" ht="36" customHeight="1" x14ac:dyDescent="0.25">
      <c r="A27" s="33" t="s">
        <v>85</v>
      </c>
      <c r="B27" s="19" t="s">
        <v>8</v>
      </c>
      <c r="C27" s="7" t="s">
        <v>165</v>
      </c>
      <c r="D27" s="7" t="s">
        <v>77</v>
      </c>
      <c r="E27" s="42">
        <f>E28</f>
        <v>67048</v>
      </c>
    </row>
    <row r="28" spans="1:7" ht="31.5" customHeight="1" x14ac:dyDescent="0.25">
      <c r="A28" s="33" t="s">
        <v>69</v>
      </c>
      <c r="B28" s="19" t="s">
        <v>8</v>
      </c>
      <c r="C28" s="7" t="s">
        <v>165</v>
      </c>
      <c r="D28" s="7" t="s">
        <v>68</v>
      </c>
      <c r="E28" s="42">
        <v>67048</v>
      </c>
    </row>
    <row r="29" spans="1:7" ht="66" customHeight="1" x14ac:dyDescent="0.25">
      <c r="A29" s="35" t="s">
        <v>10</v>
      </c>
      <c r="B29" s="6" t="s">
        <v>11</v>
      </c>
      <c r="C29" s="6"/>
      <c r="D29" s="6"/>
      <c r="E29" s="41">
        <f>E30+E43</f>
        <v>16140777.5</v>
      </c>
    </row>
    <row r="30" spans="1:7" ht="65.25" customHeight="1" x14ac:dyDescent="0.2">
      <c r="A30" s="54" t="s">
        <v>172</v>
      </c>
      <c r="B30" s="8" t="s">
        <v>11</v>
      </c>
      <c r="C30" s="7" t="s">
        <v>131</v>
      </c>
      <c r="D30" s="7"/>
      <c r="E30" s="42">
        <f>E31</f>
        <v>16137777.5</v>
      </c>
      <c r="G30" s="62"/>
    </row>
    <row r="31" spans="1:7" ht="49.5" x14ac:dyDescent="0.2">
      <c r="A31" s="54" t="s">
        <v>173</v>
      </c>
      <c r="B31" s="8" t="s">
        <v>11</v>
      </c>
      <c r="C31" s="7" t="s">
        <v>132</v>
      </c>
      <c r="D31" s="7"/>
      <c r="E31" s="42">
        <f>E32</f>
        <v>16137777.5</v>
      </c>
      <c r="G31" s="62"/>
    </row>
    <row r="32" spans="1:7" ht="16.5" x14ac:dyDescent="0.2">
      <c r="A32" s="54" t="s">
        <v>64</v>
      </c>
      <c r="B32" s="8" t="s">
        <v>11</v>
      </c>
      <c r="C32" s="7" t="s">
        <v>166</v>
      </c>
      <c r="D32" s="7"/>
      <c r="E32" s="42">
        <f>E36+E33</f>
        <v>16137777.5</v>
      </c>
    </row>
    <row r="33" spans="1:5" ht="51" customHeight="1" x14ac:dyDescent="0.2">
      <c r="A33" s="54" t="s">
        <v>14</v>
      </c>
      <c r="B33" s="8" t="s">
        <v>11</v>
      </c>
      <c r="C33" s="7" t="s">
        <v>167</v>
      </c>
      <c r="D33" s="7"/>
      <c r="E33" s="42">
        <f>E34</f>
        <v>1316047.08</v>
      </c>
    </row>
    <row r="34" spans="1:5" ht="82.5" x14ac:dyDescent="0.25">
      <c r="A34" s="32" t="s">
        <v>66</v>
      </c>
      <c r="B34" s="8" t="s">
        <v>11</v>
      </c>
      <c r="C34" s="7" t="s">
        <v>167</v>
      </c>
      <c r="D34" s="19" t="s">
        <v>67</v>
      </c>
      <c r="E34" s="42">
        <f>E35</f>
        <v>1316047.08</v>
      </c>
    </row>
    <row r="35" spans="1:5" ht="33" x14ac:dyDescent="0.25">
      <c r="A35" s="33" t="s">
        <v>74</v>
      </c>
      <c r="B35" s="8" t="s">
        <v>11</v>
      </c>
      <c r="C35" s="7" t="s">
        <v>167</v>
      </c>
      <c r="D35" s="7" t="s">
        <v>75</v>
      </c>
      <c r="E35" s="42">
        <v>1316047.08</v>
      </c>
    </row>
    <row r="36" spans="1:5" ht="16.5" x14ac:dyDescent="0.25">
      <c r="A36" s="34" t="s">
        <v>9</v>
      </c>
      <c r="B36" s="8" t="s">
        <v>11</v>
      </c>
      <c r="C36" s="7" t="s">
        <v>168</v>
      </c>
      <c r="D36" s="7"/>
      <c r="E36" s="42">
        <f>E37+E39+E41</f>
        <v>14821730.42</v>
      </c>
    </row>
    <row r="37" spans="1:5" ht="85.5" customHeight="1" x14ac:dyDescent="0.25">
      <c r="A37" s="32" t="s">
        <v>66</v>
      </c>
      <c r="B37" s="8" t="s">
        <v>11</v>
      </c>
      <c r="C37" s="7" t="s">
        <v>168</v>
      </c>
      <c r="D37" s="19" t="s">
        <v>67</v>
      </c>
      <c r="E37" s="42">
        <f>E38</f>
        <v>12111179.99</v>
      </c>
    </row>
    <row r="38" spans="1:5" ht="36" customHeight="1" x14ac:dyDescent="0.25">
      <c r="A38" s="33" t="s">
        <v>74</v>
      </c>
      <c r="B38" s="8" t="s">
        <v>11</v>
      </c>
      <c r="C38" s="7" t="s">
        <v>168</v>
      </c>
      <c r="D38" s="7" t="s">
        <v>75</v>
      </c>
      <c r="E38" s="42">
        <v>12111179.99</v>
      </c>
    </row>
    <row r="39" spans="1:5" ht="33" x14ac:dyDescent="0.25">
      <c r="A39" s="33" t="s">
        <v>85</v>
      </c>
      <c r="B39" s="19" t="s">
        <v>11</v>
      </c>
      <c r="C39" s="7" t="s">
        <v>168</v>
      </c>
      <c r="D39" s="7" t="s">
        <v>77</v>
      </c>
      <c r="E39" s="42">
        <f>E40</f>
        <v>2310550.4300000002</v>
      </c>
    </row>
    <row r="40" spans="1:5" ht="34.5" customHeight="1" x14ac:dyDescent="0.25">
      <c r="A40" s="33" t="s">
        <v>69</v>
      </c>
      <c r="B40" s="8" t="s">
        <v>11</v>
      </c>
      <c r="C40" s="7" t="s">
        <v>168</v>
      </c>
      <c r="D40" s="7" t="s">
        <v>68</v>
      </c>
      <c r="E40" s="42">
        <v>2310550.4300000002</v>
      </c>
    </row>
    <row r="41" spans="1:5" ht="16.5" x14ac:dyDescent="0.25">
      <c r="A41" s="36" t="s">
        <v>70</v>
      </c>
      <c r="B41" s="8" t="s">
        <v>11</v>
      </c>
      <c r="C41" s="7" t="s">
        <v>168</v>
      </c>
      <c r="D41" s="7" t="s">
        <v>76</v>
      </c>
      <c r="E41" s="42">
        <f>E42</f>
        <v>400000</v>
      </c>
    </row>
    <row r="42" spans="1:5" ht="16.5" x14ac:dyDescent="0.25">
      <c r="A42" s="31" t="s">
        <v>12</v>
      </c>
      <c r="B42" s="8" t="s">
        <v>11</v>
      </c>
      <c r="C42" s="7" t="s">
        <v>168</v>
      </c>
      <c r="D42" s="7" t="s">
        <v>13</v>
      </c>
      <c r="E42" s="42">
        <v>400000</v>
      </c>
    </row>
    <row r="43" spans="1:5" ht="33" x14ac:dyDescent="0.2">
      <c r="A43" s="49" t="s">
        <v>63</v>
      </c>
      <c r="B43" s="8" t="s">
        <v>11</v>
      </c>
      <c r="C43" s="7" t="s">
        <v>102</v>
      </c>
      <c r="D43" s="7"/>
      <c r="E43" s="42">
        <f>E47</f>
        <v>3000</v>
      </c>
    </row>
    <row r="44" spans="1:5" ht="16.5" x14ac:dyDescent="0.2">
      <c r="A44" s="49" t="s">
        <v>64</v>
      </c>
      <c r="B44" s="8" t="s">
        <v>11</v>
      </c>
      <c r="C44" s="7" t="s">
        <v>103</v>
      </c>
      <c r="D44" s="7"/>
      <c r="E44" s="42">
        <f>E47</f>
        <v>3000</v>
      </c>
    </row>
    <row r="45" spans="1:5" ht="49.5" x14ac:dyDescent="0.25">
      <c r="A45" s="31" t="s">
        <v>156</v>
      </c>
      <c r="B45" s="8" t="s">
        <v>11</v>
      </c>
      <c r="C45" s="7" t="s">
        <v>163</v>
      </c>
      <c r="D45" s="7"/>
      <c r="E45" s="42">
        <f>E46</f>
        <v>3000</v>
      </c>
    </row>
    <row r="46" spans="1:5" ht="16.5" x14ac:dyDescent="0.25">
      <c r="A46" s="70" t="s">
        <v>158</v>
      </c>
      <c r="B46" s="8" t="s">
        <v>11</v>
      </c>
      <c r="C46" s="7" t="s">
        <v>163</v>
      </c>
      <c r="D46" s="7" t="s">
        <v>157</v>
      </c>
      <c r="E46" s="42">
        <f>E47</f>
        <v>3000</v>
      </c>
    </row>
    <row r="47" spans="1:5" ht="16.5" x14ac:dyDescent="0.25">
      <c r="A47" s="70" t="s">
        <v>159</v>
      </c>
      <c r="B47" s="8" t="s">
        <v>11</v>
      </c>
      <c r="C47" s="7" t="s">
        <v>163</v>
      </c>
      <c r="D47" s="7" t="s">
        <v>155</v>
      </c>
      <c r="E47" s="42">
        <v>3000</v>
      </c>
    </row>
    <row r="48" spans="1:5" ht="16.5" x14ac:dyDescent="0.25">
      <c r="A48" s="37" t="s">
        <v>15</v>
      </c>
      <c r="B48" s="73" t="s">
        <v>16</v>
      </c>
      <c r="C48" s="26"/>
      <c r="D48" s="26"/>
      <c r="E48" s="41">
        <f>E49</f>
        <v>850000</v>
      </c>
    </row>
    <row r="49" spans="1:5" ht="33" customHeight="1" x14ac:dyDescent="0.25">
      <c r="A49" s="30" t="s">
        <v>63</v>
      </c>
      <c r="B49" s="9" t="s">
        <v>16</v>
      </c>
      <c r="C49" s="7" t="s">
        <v>102</v>
      </c>
      <c r="D49" s="14"/>
      <c r="E49" s="42">
        <f>E51</f>
        <v>850000</v>
      </c>
    </row>
    <row r="50" spans="1:5" ht="16.5" x14ac:dyDescent="0.25">
      <c r="A50" s="36" t="s">
        <v>15</v>
      </c>
      <c r="B50" s="9" t="s">
        <v>16</v>
      </c>
      <c r="C50" s="9" t="s">
        <v>109</v>
      </c>
      <c r="D50" s="14"/>
      <c r="E50" s="42">
        <f>E51</f>
        <v>850000</v>
      </c>
    </row>
    <row r="51" spans="1:5" ht="16.5" x14ac:dyDescent="0.25">
      <c r="A51" s="30" t="s">
        <v>64</v>
      </c>
      <c r="B51" s="9" t="s">
        <v>16</v>
      </c>
      <c r="C51" s="9" t="s">
        <v>111</v>
      </c>
      <c r="D51" s="14"/>
      <c r="E51" s="42">
        <f>E52</f>
        <v>850000</v>
      </c>
    </row>
    <row r="52" spans="1:5" ht="33" x14ac:dyDescent="0.25">
      <c r="A52" s="36" t="s">
        <v>17</v>
      </c>
      <c r="B52" s="9" t="s">
        <v>16</v>
      </c>
      <c r="C52" s="9" t="s">
        <v>110</v>
      </c>
      <c r="D52" s="14"/>
      <c r="E52" s="42">
        <f>E54</f>
        <v>850000</v>
      </c>
    </row>
    <row r="53" spans="1:5" ht="16.5" customHeight="1" x14ac:dyDescent="0.25">
      <c r="A53" s="36" t="s">
        <v>70</v>
      </c>
      <c r="B53" s="9" t="s">
        <v>16</v>
      </c>
      <c r="C53" s="9" t="s">
        <v>110</v>
      </c>
      <c r="D53" s="14">
        <v>800</v>
      </c>
      <c r="E53" s="42">
        <f>E54</f>
        <v>850000</v>
      </c>
    </row>
    <row r="54" spans="1:5" ht="15.75" customHeight="1" x14ac:dyDescent="0.25">
      <c r="A54" s="36" t="s">
        <v>18</v>
      </c>
      <c r="B54" s="9" t="s">
        <v>16</v>
      </c>
      <c r="C54" s="9" t="s">
        <v>110</v>
      </c>
      <c r="D54" s="14">
        <v>870</v>
      </c>
      <c r="E54" s="42">
        <v>850000</v>
      </c>
    </row>
    <row r="55" spans="1:5" ht="18" customHeight="1" x14ac:dyDescent="0.25">
      <c r="A55" s="29" t="s">
        <v>19</v>
      </c>
      <c r="B55" s="22" t="s">
        <v>20</v>
      </c>
      <c r="C55" s="22"/>
      <c r="D55" s="22"/>
      <c r="E55" s="41">
        <f>E56+E83+E86+E93</f>
        <v>3149972.33</v>
      </c>
    </row>
    <row r="56" spans="1:5" ht="66" x14ac:dyDescent="0.2">
      <c r="A56" s="54" t="s">
        <v>172</v>
      </c>
      <c r="B56" s="21" t="s">
        <v>20</v>
      </c>
      <c r="C56" s="7" t="s">
        <v>131</v>
      </c>
      <c r="D56" s="22"/>
      <c r="E56" s="42">
        <f>E57</f>
        <v>2904942.79</v>
      </c>
    </row>
    <row r="57" spans="1:5" ht="52.5" customHeight="1" x14ac:dyDescent="0.2">
      <c r="A57" s="54" t="s">
        <v>174</v>
      </c>
      <c r="B57" s="21" t="s">
        <v>20</v>
      </c>
      <c r="C57" s="7" t="s">
        <v>133</v>
      </c>
      <c r="D57" s="22"/>
      <c r="E57" s="42">
        <f>E58+E72</f>
        <v>2904942.79</v>
      </c>
    </row>
    <row r="58" spans="1:5" ht="19.5" customHeight="1" x14ac:dyDescent="0.25">
      <c r="A58" s="30" t="s">
        <v>134</v>
      </c>
      <c r="B58" s="21" t="s">
        <v>20</v>
      </c>
      <c r="C58" s="7" t="s">
        <v>135</v>
      </c>
      <c r="D58" s="22"/>
      <c r="E58" s="42">
        <f>E59+E62+E68+E65</f>
        <v>1593758.46</v>
      </c>
    </row>
    <row r="59" spans="1:5" ht="32.25" customHeight="1" x14ac:dyDescent="0.25">
      <c r="A59" s="33" t="s">
        <v>81</v>
      </c>
      <c r="B59" s="21" t="s">
        <v>20</v>
      </c>
      <c r="C59" s="21" t="s">
        <v>136</v>
      </c>
      <c r="D59" s="22"/>
      <c r="E59" s="42">
        <f>E60</f>
        <v>100000</v>
      </c>
    </row>
    <row r="60" spans="1:5" ht="33" x14ac:dyDescent="0.25">
      <c r="A60" s="33" t="s">
        <v>85</v>
      </c>
      <c r="B60" s="21" t="s">
        <v>20</v>
      </c>
      <c r="C60" s="21" t="s">
        <v>136</v>
      </c>
      <c r="D60" s="21" t="s">
        <v>77</v>
      </c>
      <c r="E60" s="42">
        <f>E61</f>
        <v>100000</v>
      </c>
    </row>
    <row r="61" spans="1:5" ht="35.25" customHeight="1" x14ac:dyDescent="0.25">
      <c r="A61" s="33" t="s">
        <v>69</v>
      </c>
      <c r="B61" s="21" t="s">
        <v>20</v>
      </c>
      <c r="C61" s="21" t="s">
        <v>136</v>
      </c>
      <c r="D61" s="21" t="s">
        <v>68</v>
      </c>
      <c r="E61" s="42">
        <v>100000</v>
      </c>
    </row>
    <row r="62" spans="1:5" ht="16.5" x14ac:dyDescent="0.25">
      <c r="A62" s="31" t="s">
        <v>21</v>
      </c>
      <c r="B62" s="21" t="s">
        <v>20</v>
      </c>
      <c r="C62" s="21" t="s">
        <v>137</v>
      </c>
      <c r="D62" s="21"/>
      <c r="E62" s="42">
        <f>E63</f>
        <v>553203.05000000005</v>
      </c>
    </row>
    <row r="63" spans="1:5" ht="33" x14ac:dyDescent="0.25">
      <c r="A63" s="33" t="s">
        <v>85</v>
      </c>
      <c r="B63" s="21" t="s">
        <v>20</v>
      </c>
      <c r="C63" s="21" t="s">
        <v>137</v>
      </c>
      <c r="D63" s="21" t="s">
        <v>77</v>
      </c>
      <c r="E63" s="42">
        <f>E64</f>
        <v>553203.05000000005</v>
      </c>
    </row>
    <row r="64" spans="1:5" ht="33" customHeight="1" x14ac:dyDescent="0.25">
      <c r="A64" s="33" t="s">
        <v>69</v>
      </c>
      <c r="B64" s="21" t="s">
        <v>20</v>
      </c>
      <c r="C64" s="21" t="s">
        <v>137</v>
      </c>
      <c r="D64" s="21" t="s">
        <v>68</v>
      </c>
      <c r="E64" s="42">
        <v>553203.05000000005</v>
      </c>
    </row>
    <row r="65" spans="1:5" ht="33" customHeight="1" x14ac:dyDescent="0.25">
      <c r="A65" s="33" t="s">
        <v>154</v>
      </c>
      <c r="B65" s="21" t="s">
        <v>20</v>
      </c>
      <c r="C65" s="21" t="s">
        <v>153</v>
      </c>
      <c r="D65" s="21"/>
      <c r="E65" s="42">
        <f>E66</f>
        <v>565000</v>
      </c>
    </row>
    <row r="66" spans="1:5" ht="33" customHeight="1" x14ac:dyDescent="0.25">
      <c r="A66" s="33" t="s">
        <v>85</v>
      </c>
      <c r="B66" s="21" t="s">
        <v>20</v>
      </c>
      <c r="C66" s="21" t="s">
        <v>153</v>
      </c>
      <c r="D66" s="21" t="s">
        <v>77</v>
      </c>
      <c r="E66" s="42">
        <f>E67</f>
        <v>565000</v>
      </c>
    </row>
    <row r="67" spans="1:5" ht="33" customHeight="1" x14ac:dyDescent="0.25">
      <c r="A67" s="33" t="s">
        <v>69</v>
      </c>
      <c r="B67" s="21" t="s">
        <v>20</v>
      </c>
      <c r="C67" s="21" t="s">
        <v>153</v>
      </c>
      <c r="D67" s="21" t="s">
        <v>68</v>
      </c>
      <c r="E67" s="42">
        <v>565000</v>
      </c>
    </row>
    <row r="68" spans="1:5" ht="18.75" customHeight="1" x14ac:dyDescent="0.25">
      <c r="A68" s="36" t="s">
        <v>139</v>
      </c>
      <c r="B68" s="21" t="s">
        <v>20</v>
      </c>
      <c r="C68" s="21" t="s">
        <v>138</v>
      </c>
      <c r="D68" s="21"/>
      <c r="E68" s="42">
        <f>E69</f>
        <v>375555.41</v>
      </c>
    </row>
    <row r="69" spans="1:5" ht="18.75" customHeight="1" x14ac:dyDescent="0.25">
      <c r="A69" s="36" t="s">
        <v>70</v>
      </c>
      <c r="B69" s="21" t="s">
        <v>20</v>
      </c>
      <c r="C69" s="21" t="s">
        <v>138</v>
      </c>
      <c r="D69" s="21" t="s">
        <v>76</v>
      </c>
      <c r="E69" s="42">
        <f>E70+E71</f>
        <v>375555.41</v>
      </c>
    </row>
    <row r="70" spans="1:5" ht="18.75" customHeight="1" x14ac:dyDescent="0.25">
      <c r="A70" s="36" t="s">
        <v>124</v>
      </c>
      <c r="B70" s="21" t="s">
        <v>20</v>
      </c>
      <c r="C70" s="21" t="s">
        <v>138</v>
      </c>
      <c r="D70" s="21" t="s">
        <v>125</v>
      </c>
      <c r="E70" s="42">
        <v>325555.40999999997</v>
      </c>
    </row>
    <row r="71" spans="1:5" ht="18.75" customHeight="1" x14ac:dyDescent="0.25">
      <c r="A71" s="31" t="s">
        <v>12</v>
      </c>
      <c r="B71" s="21" t="s">
        <v>20</v>
      </c>
      <c r="C71" s="21" t="s">
        <v>222</v>
      </c>
      <c r="D71" s="21" t="s">
        <v>13</v>
      </c>
      <c r="E71" s="42">
        <v>50000</v>
      </c>
    </row>
    <row r="72" spans="1:5" ht="18" customHeight="1" x14ac:dyDescent="0.25">
      <c r="A72" s="74" t="s">
        <v>161</v>
      </c>
      <c r="B72" s="21" t="s">
        <v>20</v>
      </c>
      <c r="C72" s="21" t="s">
        <v>140</v>
      </c>
      <c r="D72" s="21"/>
      <c r="E72" s="42">
        <f>E73+E76</f>
        <v>1311184.33</v>
      </c>
    </row>
    <row r="73" spans="1:5" ht="18.75" customHeight="1" x14ac:dyDescent="0.2">
      <c r="A73" s="55" t="s">
        <v>21</v>
      </c>
      <c r="B73" s="21" t="s">
        <v>20</v>
      </c>
      <c r="C73" s="21" t="s">
        <v>141</v>
      </c>
      <c r="D73" s="21"/>
      <c r="E73" s="42">
        <f>E74</f>
        <v>491700</v>
      </c>
    </row>
    <row r="74" spans="1:5" ht="36" customHeight="1" x14ac:dyDescent="0.2">
      <c r="A74" s="56" t="s">
        <v>85</v>
      </c>
      <c r="B74" s="21" t="s">
        <v>20</v>
      </c>
      <c r="C74" s="21" t="s">
        <v>141</v>
      </c>
      <c r="D74" s="21" t="s">
        <v>77</v>
      </c>
      <c r="E74" s="42">
        <f>E75</f>
        <v>491700</v>
      </c>
    </row>
    <row r="75" spans="1:5" ht="33.75" customHeight="1" x14ac:dyDescent="0.2">
      <c r="A75" s="56" t="s">
        <v>69</v>
      </c>
      <c r="B75" s="21" t="s">
        <v>20</v>
      </c>
      <c r="C75" s="21" t="s">
        <v>141</v>
      </c>
      <c r="D75" s="21" t="s">
        <v>68</v>
      </c>
      <c r="E75" s="42">
        <v>491700</v>
      </c>
    </row>
    <row r="76" spans="1:5" ht="18.75" customHeight="1" x14ac:dyDescent="0.25">
      <c r="A76" s="36" t="s">
        <v>139</v>
      </c>
      <c r="B76" s="21" t="s">
        <v>20</v>
      </c>
      <c r="C76" s="21" t="s">
        <v>142</v>
      </c>
      <c r="D76" s="21"/>
      <c r="E76" s="42">
        <f>E77+E79+E81</f>
        <v>819484.33</v>
      </c>
    </row>
    <row r="77" spans="1:5" ht="32.25" customHeight="1" x14ac:dyDescent="0.25">
      <c r="A77" s="33" t="s">
        <v>85</v>
      </c>
      <c r="B77" s="21" t="s">
        <v>20</v>
      </c>
      <c r="C77" s="21" t="s">
        <v>142</v>
      </c>
      <c r="D77" s="21" t="s">
        <v>77</v>
      </c>
      <c r="E77" s="42">
        <f>E78</f>
        <v>728984.33</v>
      </c>
    </row>
    <row r="78" spans="1:5" ht="36.75" customHeight="1" x14ac:dyDescent="0.2">
      <c r="A78" s="56" t="s">
        <v>69</v>
      </c>
      <c r="B78" s="21" t="s">
        <v>20</v>
      </c>
      <c r="C78" s="21" t="s">
        <v>142</v>
      </c>
      <c r="D78" s="21" t="s">
        <v>68</v>
      </c>
      <c r="E78" s="42">
        <v>728984.33</v>
      </c>
    </row>
    <row r="79" spans="1:5" ht="18.75" customHeight="1" x14ac:dyDescent="0.25">
      <c r="A79" s="33" t="s">
        <v>80</v>
      </c>
      <c r="B79" s="21" t="s">
        <v>20</v>
      </c>
      <c r="C79" s="21" t="s">
        <v>142</v>
      </c>
      <c r="D79" s="21" t="s">
        <v>79</v>
      </c>
      <c r="E79" s="42">
        <f>E80</f>
        <v>80500</v>
      </c>
    </row>
    <row r="80" spans="1:5" ht="18.75" customHeight="1" x14ac:dyDescent="0.25">
      <c r="A80" s="36" t="s">
        <v>144</v>
      </c>
      <c r="B80" s="21" t="s">
        <v>20</v>
      </c>
      <c r="C80" s="21" t="s">
        <v>142</v>
      </c>
      <c r="D80" s="21" t="s">
        <v>143</v>
      </c>
      <c r="E80" s="42">
        <v>80500</v>
      </c>
    </row>
    <row r="81" spans="1:7" ht="18.75" customHeight="1" x14ac:dyDescent="0.25">
      <c r="A81" s="36" t="s">
        <v>70</v>
      </c>
      <c r="B81" s="21" t="s">
        <v>20</v>
      </c>
      <c r="C81" s="21" t="s">
        <v>142</v>
      </c>
      <c r="D81" s="21" t="s">
        <v>76</v>
      </c>
      <c r="E81" s="42">
        <f>E82</f>
        <v>10000</v>
      </c>
    </row>
    <row r="82" spans="1:7" ht="18.75" customHeight="1" x14ac:dyDescent="0.2">
      <c r="A82" s="55" t="s">
        <v>12</v>
      </c>
      <c r="B82" s="21" t="s">
        <v>20</v>
      </c>
      <c r="C82" s="21" t="s">
        <v>142</v>
      </c>
      <c r="D82" s="21" t="s">
        <v>13</v>
      </c>
      <c r="E82" s="42">
        <v>10000</v>
      </c>
    </row>
    <row r="83" spans="1:7" ht="66" x14ac:dyDescent="0.2">
      <c r="A83" s="66" t="s">
        <v>175</v>
      </c>
      <c r="B83" s="21" t="s">
        <v>20</v>
      </c>
      <c r="C83" s="8" t="s">
        <v>105</v>
      </c>
      <c r="D83" s="21"/>
      <c r="E83" s="42">
        <f>E85</f>
        <v>126840</v>
      </c>
      <c r="G83" s="18"/>
    </row>
    <row r="84" spans="1:7" ht="33.75" customHeight="1" x14ac:dyDescent="0.25">
      <c r="A84" s="33" t="s">
        <v>85</v>
      </c>
      <c r="B84" s="21" t="s">
        <v>20</v>
      </c>
      <c r="C84" s="8" t="s">
        <v>105</v>
      </c>
      <c r="D84" s="21" t="s">
        <v>77</v>
      </c>
      <c r="E84" s="42">
        <f>E85</f>
        <v>126840</v>
      </c>
    </row>
    <row r="85" spans="1:7" ht="33.75" customHeight="1" x14ac:dyDescent="0.25">
      <c r="A85" s="33" t="s">
        <v>69</v>
      </c>
      <c r="B85" s="21" t="s">
        <v>20</v>
      </c>
      <c r="C85" s="8" t="s">
        <v>105</v>
      </c>
      <c r="D85" s="21" t="s">
        <v>68</v>
      </c>
      <c r="E85" s="42">
        <v>126840</v>
      </c>
    </row>
    <row r="86" spans="1:7" ht="33.75" customHeight="1" x14ac:dyDescent="0.25">
      <c r="A86" s="33" t="s">
        <v>71</v>
      </c>
      <c r="B86" s="21" t="s">
        <v>20</v>
      </c>
      <c r="C86" s="8" t="s">
        <v>123</v>
      </c>
      <c r="D86" s="21"/>
      <c r="E86" s="42">
        <f>E87</f>
        <v>116680.54</v>
      </c>
    </row>
    <row r="87" spans="1:7" ht="33.75" customHeight="1" x14ac:dyDescent="0.25">
      <c r="A87" s="33" t="s">
        <v>101</v>
      </c>
      <c r="B87" s="21" t="s">
        <v>20</v>
      </c>
      <c r="C87" s="8" t="s">
        <v>126</v>
      </c>
      <c r="D87" s="21"/>
      <c r="E87" s="42">
        <f>E88</f>
        <v>116680.54</v>
      </c>
    </row>
    <row r="88" spans="1:7" ht="136.5" customHeight="1" x14ac:dyDescent="0.2">
      <c r="A88" s="47" t="s">
        <v>164</v>
      </c>
      <c r="B88" s="21" t="s">
        <v>20</v>
      </c>
      <c r="C88" s="8" t="s">
        <v>127</v>
      </c>
      <c r="D88" s="21"/>
      <c r="E88" s="42">
        <f>E89+E91</f>
        <v>116680.54</v>
      </c>
    </row>
    <row r="89" spans="1:7" ht="85.5" customHeight="1" x14ac:dyDescent="0.2">
      <c r="A89" s="52" t="s">
        <v>66</v>
      </c>
      <c r="B89" s="21" t="s">
        <v>20</v>
      </c>
      <c r="C89" s="21" t="s">
        <v>127</v>
      </c>
      <c r="D89" s="21" t="s">
        <v>67</v>
      </c>
      <c r="E89" s="42">
        <f>E90</f>
        <v>97233.78</v>
      </c>
    </row>
    <row r="90" spans="1:7" ht="36" customHeight="1" x14ac:dyDescent="0.25">
      <c r="A90" s="33" t="s">
        <v>74</v>
      </c>
      <c r="B90" s="20" t="s">
        <v>20</v>
      </c>
      <c r="C90" s="21" t="s">
        <v>127</v>
      </c>
      <c r="D90" s="21" t="s">
        <v>75</v>
      </c>
      <c r="E90" s="42">
        <v>97233.78</v>
      </c>
    </row>
    <row r="91" spans="1:7" ht="34.5" customHeight="1" x14ac:dyDescent="0.25">
      <c r="A91" s="33" t="s">
        <v>85</v>
      </c>
      <c r="B91" s="20" t="s">
        <v>20</v>
      </c>
      <c r="C91" s="21" t="s">
        <v>127</v>
      </c>
      <c r="D91" s="21" t="s">
        <v>77</v>
      </c>
      <c r="E91" s="42">
        <f>E92</f>
        <v>19446.759999999998</v>
      </c>
    </row>
    <row r="92" spans="1:7" ht="30.75" customHeight="1" x14ac:dyDescent="0.25">
      <c r="A92" s="33" t="s">
        <v>69</v>
      </c>
      <c r="B92" s="20" t="s">
        <v>20</v>
      </c>
      <c r="C92" s="21" t="s">
        <v>127</v>
      </c>
      <c r="D92" s="21" t="s">
        <v>68</v>
      </c>
      <c r="E92" s="42">
        <v>19446.759999999998</v>
      </c>
    </row>
    <row r="93" spans="1:7" ht="30.75" customHeight="1" x14ac:dyDescent="0.2">
      <c r="A93" s="49" t="s">
        <v>63</v>
      </c>
      <c r="B93" s="20" t="s">
        <v>20</v>
      </c>
      <c r="C93" s="7" t="s">
        <v>102</v>
      </c>
      <c r="D93" s="7"/>
      <c r="E93" s="42">
        <f>E97</f>
        <v>1509</v>
      </c>
    </row>
    <row r="94" spans="1:7" ht="18.75" customHeight="1" x14ac:dyDescent="0.2">
      <c r="A94" s="49" t="s">
        <v>64</v>
      </c>
      <c r="B94" s="20" t="s">
        <v>20</v>
      </c>
      <c r="C94" s="7" t="s">
        <v>103</v>
      </c>
      <c r="D94" s="7"/>
      <c r="E94" s="42">
        <f>E97</f>
        <v>1509</v>
      </c>
    </row>
    <row r="95" spans="1:7" ht="47.25" customHeight="1" x14ac:dyDescent="0.25">
      <c r="A95" s="31" t="s">
        <v>156</v>
      </c>
      <c r="B95" s="20" t="s">
        <v>20</v>
      </c>
      <c r="C95" s="7" t="s">
        <v>163</v>
      </c>
      <c r="D95" s="7"/>
      <c r="E95" s="42">
        <f>E96</f>
        <v>1509</v>
      </c>
    </row>
    <row r="96" spans="1:7" ht="18.75" customHeight="1" x14ac:dyDescent="0.25">
      <c r="A96" s="70" t="s">
        <v>158</v>
      </c>
      <c r="B96" s="20" t="s">
        <v>20</v>
      </c>
      <c r="C96" s="7" t="s">
        <v>163</v>
      </c>
      <c r="D96" s="7" t="s">
        <v>157</v>
      </c>
      <c r="E96" s="42">
        <f>E97</f>
        <v>1509</v>
      </c>
    </row>
    <row r="97" spans="1:5" ht="21" customHeight="1" x14ac:dyDescent="0.25">
      <c r="A97" s="70" t="s">
        <v>159</v>
      </c>
      <c r="B97" s="20" t="s">
        <v>20</v>
      </c>
      <c r="C97" s="7" t="s">
        <v>163</v>
      </c>
      <c r="D97" s="7" t="s">
        <v>155</v>
      </c>
      <c r="E97" s="42">
        <v>1509</v>
      </c>
    </row>
    <row r="98" spans="1:5" ht="16.5" x14ac:dyDescent="0.25">
      <c r="A98" s="29" t="s">
        <v>22</v>
      </c>
      <c r="B98" s="22" t="s">
        <v>23</v>
      </c>
      <c r="C98" s="22"/>
      <c r="D98" s="22"/>
      <c r="E98" s="41">
        <f>E99</f>
        <v>747882.37</v>
      </c>
    </row>
    <row r="99" spans="1:5" ht="17.25" customHeight="1" x14ac:dyDescent="0.25">
      <c r="A99" s="37" t="s">
        <v>24</v>
      </c>
      <c r="B99" s="10" t="s">
        <v>25</v>
      </c>
      <c r="C99" s="10"/>
      <c r="D99" s="10"/>
      <c r="E99" s="41">
        <f>E100</f>
        <v>747882.37</v>
      </c>
    </row>
    <row r="100" spans="1:5" ht="33" x14ac:dyDescent="0.25">
      <c r="A100" s="33" t="s">
        <v>71</v>
      </c>
      <c r="B100" s="20" t="s">
        <v>25</v>
      </c>
      <c r="C100" s="21" t="s">
        <v>123</v>
      </c>
      <c r="D100" s="7"/>
      <c r="E100" s="42">
        <f>E101</f>
        <v>747882.37</v>
      </c>
    </row>
    <row r="101" spans="1:5" ht="33" x14ac:dyDescent="0.25">
      <c r="A101" s="33" t="s">
        <v>101</v>
      </c>
      <c r="B101" s="20" t="s">
        <v>25</v>
      </c>
      <c r="C101" s="21" t="s">
        <v>126</v>
      </c>
      <c r="D101" s="7"/>
      <c r="E101" s="42">
        <f>E102</f>
        <v>747882.37</v>
      </c>
    </row>
    <row r="102" spans="1:5" ht="33.75" customHeight="1" x14ac:dyDescent="0.25">
      <c r="A102" s="33" t="s">
        <v>26</v>
      </c>
      <c r="B102" s="20" t="s">
        <v>25</v>
      </c>
      <c r="C102" s="21" t="s">
        <v>128</v>
      </c>
      <c r="D102" s="21"/>
      <c r="E102" s="42">
        <f>E103+E105</f>
        <v>747882.37</v>
      </c>
    </row>
    <row r="103" spans="1:5" ht="85.5" customHeight="1" x14ac:dyDescent="0.25">
      <c r="A103" s="50" t="s">
        <v>66</v>
      </c>
      <c r="B103" s="20" t="s">
        <v>25</v>
      </c>
      <c r="C103" s="21" t="s">
        <v>128</v>
      </c>
      <c r="D103" s="21" t="s">
        <v>67</v>
      </c>
      <c r="E103" s="42">
        <f>E104</f>
        <v>660925.07999999996</v>
      </c>
    </row>
    <row r="104" spans="1:5" ht="36" customHeight="1" x14ac:dyDescent="0.25">
      <c r="A104" s="33" t="s">
        <v>74</v>
      </c>
      <c r="B104" s="20" t="s">
        <v>25</v>
      </c>
      <c r="C104" s="21" t="s">
        <v>128</v>
      </c>
      <c r="D104" s="21" t="s">
        <v>75</v>
      </c>
      <c r="E104" s="42">
        <v>660925.07999999996</v>
      </c>
    </row>
    <row r="105" spans="1:5" ht="34.5" customHeight="1" x14ac:dyDescent="0.25">
      <c r="A105" s="33" t="s">
        <v>85</v>
      </c>
      <c r="B105" s="20" t="s">
        <v>25</v>
      </c>
      <c r="C105" s="21" t="s">
        <v>128</v>
      </c>
      <c r="D105" s="21" t="s">
        <v>77</v>
      </c>
      <c r="E105" s="42">
        <f>E106</f>
        <v>86957.29</v>
      </c>
    </row>
    <row r="106" spans="1:5" ht="30.75" customHeight="1" x14ac:dyDescent="0.25">
      <c r="A106" s="33" t="s">
        <v>69</v>
      </c>
      <c r="B106" s="20" t="s">
        <v>25</v>
      </c>
      <c r="C106" s="21" t="s">
        <v>128</v>
      </c>
      <c r="D106" s="21" t="s">
        <v>68</v>
      </c>
      <c r="E106" s="42">
        <v>86957.29</v>
      </c>
    </row>
    <row r="107" spans="1:5" ht="33" x14ac:dyDescent="0.25">
      <c r="A107" s="57" t="s">
        <v>27</v>
      </c>
      <c r="B107" s="22" t="s">
        <v>28</v>
      </c>
      <c r="C107" s="22"/>
      <c r="D107" s="22"/>
      <c r="E107" s="41">
        <f>E108</f>
        <v>530000</v>
      </c>
    </row>
    <row r="108" spans="1:5" ht="16.5" x14ac:dyDescent="0.25">
      <c r="A108" s="34" t="s">
        <v>29</v>
      </c>
      <c r="B108" s="11" t="s">
        <v>30</v>
      </c>
      <c r="C108" s="11"/>
      <c r="D108" s="11"/>
      <c r="E108" s="41">
        <f>E111</f>
        <v>530000</v>
      </c>
    </row>
    <row r="109" spans="1:5" ht="50.25" customHeight="1" x14ac:dyDescent="0.25">
      <c r="A109" s="30" t="s">
        <v>176</v>
      </c>
      <c r="B109" s="8" t="s">
        <v>30</v>
      </c>
      <c r="C109" s="7" t="s">
        <v>160</v>
      </c>
      <c r="D109" s="8"/>
      <c r="E109" s="42">
        <f>E111</f>
        <v>530000</v>
      </c>
    </row>
    <row r="110" spans="1:5" ht="35.25" customHeight="1" x14ac:dyDescent="0.25">
      <c r="A110" s="33" t="s">
        <v>85</v>
      </c>
      <c r="B110" s="8" t="s">
        <v>30</v>
      </c>
      <c r="C110" s="4" t="s">
        <v>160</v>
      </c>
      <c r="D110" s="8" t="s">
        <v>77</v>
      </c>
      <c r="E110" s="42">
        <f>E111</f>
        <v>530000</v>
      </c>
    </row>
    <row r="111" spans="1:5" ht="32.25" customHeight="1" x14ac:dyDescent="0.25">
      <c r="A111" s="33" t="s">
        <v>69</v>
      </c>
      <c r="B111" s="8" t="s">
        <v>30</v>
      </c>
      <c r="C111" s="69" t="s">
        <v>160</v>
      </c>
      <c r="D111" s="8" t="s">
        <v>68</v>
      </c>
      <c r="E111" s="42">
        <v>530000</v>
      </c>
    </row>
    <row r="112" spans="1:5" ht="21" customHeight="1" x14ac:dyDescent="0.25">
      <c r="A112" s="29" t="s">
        <v>31</v>
      </c>
      <c r="B112" s="11" t="s">
        <v>32</v>
      </c>
      <c r="C112" s="11"/>
      <c r="D112" s="11"/>
      <c r="E112" s="41">
        <f>E113+E123</f>
        <v>42453582</v>
      </c>
    </row>
    <row r="113" spans="1:7" ht="16.5" x14ac:dyDescent="0.25">
      <c r="A113" s="38" t="s">
        <v>60</v>
      </c>
      <c r="B113" s="16" t="s">
        <v>59</v>
      </c>
      <c r="C113" s="17"/>
      <c r="D113" s="16"/>
      <c r="E113" s="46">
        <f>E114</f>
        <v>42433582</v>
      </c>
    </row>
    <row r="114" spans="1:7" ht="66" x14ac:dyDescent="0.25">
      <c r="A114" s="65" t="s">
        <v>177</v>
      </c>
      <c r="B114" s="8" t="s">
        <v>59</v>
      </c>
      <c r="C114" s="8" t="s">
        <v>104</v>
      </c>
      <c r="D114" s="7"/>
      <c r="E114" s="42">
        <f>E115+E117+E120</f>
        <v>42433582</v>
      </c>
      <c r="G114" s="18"/>
    </row>
    <row r="115" spans="1:7" ht="33" x14ac:dyDescent="0.25">
      <c r="A115" s="33" t="s">
        <v>85</v>
      </c>
      <c r="B115" s="8" t="s">
        <v>59</v>
      </c>
      <c r="C115" s="8" t="s">
        <v>104</v>
      </c>
      <c r="D115" s="7" t="s">
        <v>77</v>
      </c>
      <c r="E115" s="42">
        <f>E116</f>
        <v>3277787</v>
      </c>
    </row>
    <row r="116" spans="1:7" ht="30.75" customHeight="1" x14ac:dyDescent="0.25">
      <c r="A116" s="33" t="s">
        <v>69</v>
      </c>
      <c r="B116" s="8" t="s">
        <v>59</v>
      </c>
      <c r="C116" s="8" t="s">
        <v>104</v>
      </c>
      <c r="D116" s="7" t="s">
        <v>68</v>
      </c>
      <c r="E116" s="42">
        <v>3277787</v>
      </c>
    </row>
    <row r="117" spans="1:7" ht="66" customHeight="1" x14ac:dyDescent="0.25">
      <c r="A117" s="33" t="s">
        <v>208</v>
      </c>
      <c r="B117" s="8" t="s">
        <v>59</v>
      </c>
      <c r="C117" s="8" t="s">
        <v>209</v>
      </c>
      <c r="D117" s="7"/>
      <c r="E117" s="42">
        <f>E118</f>
        <v>37197985</v>
      </c>
    </row>
    <row r="118" spans="1:7" ht="30.75" customHeight="1" x14ac:dyDescent="0.25">
      <c r="A118" s="33" t="s">
        <v>85</v>
      </c>
      <c r="B118" s="8" t="s">
        <v>59</v>
      </c>
      <c r="C118" s="8" t="s">
        <v>210</v>
      </c>
      <c r="D118" s="7" t="s">
        <v>77</v>
      </c>
      <c r="E118" s="42">
        <f>E119</f>
        <v>37197985</v>
      </c>
    </row>
    <row r="119" spans="1:7" ht="30.75" customHeight="1" x14ac:dyDescent="0.25">
      <c r="A119" s="33" t="s">
        <v>69</v>
      </c>
      <c r="B119" s="8" t="s">
        <v>59</v>
      </c>
      <c r="C119" s="8" t="s">
        <v>209</v>
      </c>
      <c r="D119" s="7" t="s">
        <v>68</v>
      </c>
      <c r="E119" s="42">
        <v>37197985</v>
      </c>
    </row>
    <row r="120" spans="1:7" ht="97.5" customHeight="1" x14ac:dyDescent="0.25">
      <c r="A120" s="33" t="s">
        <v>214</v>
      </c>
      <c r="B120" s="8" t="s">
        <v>59</v>
      </c>
      <c r="C120" s="8" t="s">
        <v>211</v>
      </c>
      <c r="D120" s="7"/>
      <c r="E120" s="42">
        <f>E121</f>
        <v>1957810</v>
      </c>
    </row>
    <row r="121" spans="1:7" ht="30.75" customHeight="1" x14ac:dyDescent="0.25">
      <c r="A121" s="33" t="s">
        <v>85</v>
      </c>
      <c r="B121" s="8" t="s">
        <v>59</v>
      </c>
      <c r="C121" s="8" t="s">
        <v>211</v>
      </c>
      <c r="D121" s="7" t="s">
        <v>77</v>
      </c>
      <c r="E121" s="42">
        <f>E122</f>
        <v>1957810</v>
      </c>
    </row>
    <row r="122" spans="1:7" ht="30.75" customHeight="1" x14ac:dyDescent="0.25">
      <c r="A122" s="33" t="s">
        <v>69</v>
      </c>
      <c r="B122" s="8" t="s">
        <v>59</v>
      </c>
      <c r="C122" s="8" t="s">
        <v>211</v>
      </c>
      <c r="D122" s="7" t="s">
        <v>68</v>
      </c>
      <c r="E122" s="42">
        <v>1957810</v>
      </c>
    </row>
    <row r="123" spans="1:7" ht="33" x14ac:dyDescent="0.25">
      <c r="A123" s="39" t="s">
        <v>33</v>
      </c>
      <c r="B123" s="11" t="s">
        <v>34</v>
      </c>
      <c r="C123" s="11"/>
      <c r="D123" s="11"/>
      <c r="E123" s="41">
        <f>E124+E128</f>
        <v>20000</v>
      </c>
    </row>
    <row r="124" spans="1:7" ht="82.5" x14ac:dyDescent="0.2">
      <c r="A124" s="67" t="s">
        <v>178</v>
      </c>
      <c r="B124" s="8" t="s">
        <v>34</v>
      </c>
      <c r="C124" s="8" t="s">
        <v>106</v>
      </c>
      <c r="D124" s="8"/>
      <c r="E124" s="42">
        <f>E126</f>
        <v>15000</v>
      </c>
    </row>
    <row r="125" spans="1:7" ht="20.25" customHeight="1" x14ac:dyDescent="0.25">
      <c r="A125" s="34" t="s">
        <v>70</v>
      </c>
      <c r="B125" s="8" t="s">
        <v>34</v>
      </c>
      <c r="C125" s="8" t="s">
        <v>106</v>
      </c>
      <c r="D125" s="8" t="s">
        <v>76</v>
      </c>
      <c r="E125" s="42">
        <f>E126</f>
        <v>15000</v>
      </c>
    </row>
    <row r="126" spans="1:7" ht="66" x14ac:dyDescent="0.25">
      <c r="A126" s="36" t="s">
        <v>86</v>
      </c>
      <c r="B126" s="8" t="s">
        <v>34</v>
      </c>
      <c r="C126" s="8" t="s">
        <v>106</v>
      </c>
      <c r="D126" s="8" t="s">
        <v>37</v>
      </c>
      <c r="E126" s="42">
        <v>15000</v>
      </c>
    </row>
    <row r="127" spans="1:7" ht="82.5" x14ac:dyDescent="0.25">
      <c r="A127" s="31" t="s">
        <v>98</v>
      </c>
      <c r="B127" s="21" t="s">
        <v>34</v>
      </c>
      <c r="C127" s="8" t="s">
        <v>107</v>
      </c>
      <c r="D127" s="21"/>
      <c r="E127" s="42">
        <f>E129</f>
        <v>5000</v>
      </c>
    </row>
    <row r="128" spans="1:7" ht="18" customHeight="1" x14ac:dyDescent="0.25">
      <c r="A128" s="31" t="s">
        <v>70</v>
      </c>
      <c r="B128" s="21" t="s">
        <v>34</v>
      </c>
      <c r="C128" s="8" t="s">
        <v>107</v>
      </c>
      <c r="D128" s="21" t="s">
        <v>76</v>
      </c>
      <c r="E128" s="42">
        <f>E129</f>
        <v>5000</v>
      </c>
    </row>
    <row r="129" spans="1:6" ht="66" customHeight="1" x14ac:dyDescent="0.25">
      <c r="A129" s="31" t="s">
        <v>86</v>
      </c>
      <c r="B129" s="21" t="s">
        <v>34</v>
      </c>
      <c r="C129" s="8" t="s">
        <v>107</v>
      </c>
      <c r="D129" s="21" t="s">
        <v>37</v>
      </c>
      <c r="E129" s="42">
        <v>5000</v>
      </c>
    </row>
    <row r="130" spans="1:6" ht="16.5" x14ac:dyDescent="0.25">
      <c r="A130" s="29" t="s">
        <v>35</v>
      </c>
      <c r="B130" s="11" t="s">
        <v>36</v>
      </c>
      <c r="C130" s="11"/>
      <c r="D130" s="11"/>
      <c r="E130" s="41">
        <f>E131+E140+E154</f>
        <v>26868061.43</v>
      </c>
    </row>
    <row r="131" spans="1:6" ht="16.5" x14ac:dyDescent="0.2">
      <c r="A131" s="58" t="s">
        <v>147</v>
      </c>
      <c r="B131" s="11" t="s">
        <v>149</v>
      </c>
      <c r="C131" s="11"/>
      <c r="D131" s="11"/>
      <c r="E131" s="41">
        <f>E135+E132</f>
        <v>1750935</v>
      </c>
    </row>
    <row r="132" spans="1:6" ht="82.5" x14ac:dyDescent="0.2">
      <c r="A132" s="59" t="s">
        <v>180</v>
      </c>
      <c r="B132" s="8" t="s">
        <v>149</v>
      </c>
      <c r="C132" s="8" t="s">
        <v>179</v>
      </c>
      <c r="D132" s="11"/>
      <c r="E132" s="42">
        <f>E133</f>
        <v>67600</v>
      </c>
    </row>
    <row r="133" spans="1:6" ht="33" x14ac:dyDescent="0.2">
      <c r="A133" s="61" t="s">
        <v>85</v>
      </c>
      <c r="B133" s="8" t="s">
        <v>149</v>
      </c>
      <c r="C133" s="8" t="s">
        <v>179</v>
      </c>
      <c r="D133" s="8" t="s">
        <v>77</v>
      </c>
      <c r="E133" s="42">
        <f>E134</f>
        <v>67600</v>
      </c>
    </row>
    <row r="134" spans="1:6" ht="37.5" customHeight="1" x14ac:dyDescent="0.2">
      <c r="A134" s="48" t="s">
        <v>69</v>
      </c>
      <c r="B134" s="8" t="s">
        <v>149</v>
      </c>
      <c r="C134" s="8" t="s">
        <v>179</v>
      </c>
      <c r="D134" s="8" t="s">
        <v>68</v>
      </c>
      <c r="E134" s="42">
        <v>67600</v>
      </c>
    </row>
    <row r="135" spans="1:6" ht="33" x14ac:dyDescent="0.2">
      <c r="A135" s="59" t="s">
        <v>63</v>
      </c>
      <c r="B135" s="8" t="s">
        <v>149</v>
      </c>
      <c r="C135" s="8" t="s">
        <v>102</v>
      </c>
      <c r="D135" s="11"/>
      <c r="E135" s="42">
        <f>E136</f>
        <v>1683335</v>
      </c>
    </row>
    <row r="136" spans="1:6" ht="16.5" x14ac:dyDescent="0.2">
      <c r="A136" s="59" t="s">
        <v>148</v>
      </c>
      <c r="B136" s="8" t="s">
        <v>149</v>
      </c>
      <c r="C136" s="8" t="s">
        <v>150</v>
      </c>
      <c r="D136" s="11"/>
      <c r="E136" s="42">
        <f>E137</f>
        <v>1683335</v>
      </c>
    </row>
    <row r="137" spans="1:6" ht="33" x14ac:dyDescent="0.25">
      <c r="A137" s="60" t="s">
        <v>152</v>
      </c>
      <c r="B137" s="8" t="s">
        <v>149</v>
      </c>
      <c r="C137" s="8" t="s">
        <v>151</v>
      </c>
      <c r="D137" s="11"/>
      <c r="E137" s="42">
        <f>E138</f>
        <v>1683335</v>
      </c>
    </row>
    <row r="138" spans="1:6" ht="33" x14ac:dyDescent="0.2">
      <c r="A138" s="61" t="s">
        <v>85</v>
      </c>
      <c r="B138" s="8" t="s">
        <v>149</v>
      </c>
      <c r="C138" s="8" t="s">
        <v>151</v>
      </c>
      <c r="D138" s="8" t="s">
        <v>77</v>
      </c>
      <c r="E138" s="42">
        <f>E139</f>
        <v>1683335</v>
      </c>
    </row>
    <row r="139" spans="1:6" ht="38.25" customHeight="1" x14ac:dyDescent="0.2">
      <c r="A139" s="48" t="s">
        <v>69</v>
      </c>
      <c r="B139" s="8" t="s">
        <v>149</v>
      </c>
      <c r="C139" s="8" t="s">
        <v>151</v>
      </c>
      <c r="D139" s="8" t="s">
        <v>68</v>
      </c>
      <c r="E139" s="42">
        <v>1683335</v>
      </c>
    </row>
    <row r="140" spans="1:6" ht="16.5" x14ac:dyDescent="0.25">
      <c r="A140" s="29" t="s">
        <v>38</v>
      </c>
      <c r="B140" s="11" t="s">
        <v>39</v>
      </c>
      <c r="C140" s="11"/>
      <c r="D140" s="11"/>
      <c r="E140" s="41">
        <f>E144+E141</f>
        <v>5359689.38</v>
      </c>
    </row>
    <row r="141" spans="1:6" ht="82.5" x14ac:dyDescent="0.2">
      <c r="A141" s="67" t="s">
        <v>162</v>
      </c>
      <c r="B141" s="8" t="s">
        <v>39</v>
      </c>
      <c r="C141" s="8" t="s">
        <v>108</v>
      </c>
      <c r="D141" s="8"/>
      <c r="E141" s="42">
        <f>E142</f>
        <v>4015995.38</v>
      </c>
    </row>
    <row r="142" spans="1:6" ht="33" x14ac:dyDescent="0.25">
      <c r="A142" s="40" t="s">
        <v>85</v>
      </c>
      <c r="B142" s="8" t="s">
        <v>39</v>
      </c>
      <c r="C142" s="8" t="s">
        <v>108</v>
      </c>
      <c r="D142" s="8" t="s">
        <v>77</v>
      </c>
      <c r="E142" s="42">
        <f>E143</f>
        <v>4015995.38</v>
      </c>
    </row>
    <row r="143" spans="1:6" ht="32.25" customHeight="1" x14ac:dyDescent="0.25">
      <c r="A143" s="33" t="s">
        <v>69</v>
      </c>
      <c r="B143" s="8" t="s">
        <v>39</v>
      </c>
      <c r="C143" s="8" t="s">
        <v>108</v>
      </c>
      <c r="D143" s="8" t="s">
        <v>68</v>
      </c>
      <c r="E143" s="42">
        <v>4015995.38</v>
      </c>
    </row>
    <row r="144" spans="1:6" ht="33" x14ac:dyDescent="0.25">
      <c r="A144" s="30" t="s">
        <v>63</v>
      </c>
      <c r="B144" s="8" t="s">
        <v>39</v>
      </c>
      <c r="C144" s="7" t="s">
        <v>102</v>
      </c>
      <c r="D144" s="8"/>
      <c r="E144" s="42">
        <f>E145</f>
        <v>1343694</v>
      </c>
      <c r="F144" s="25"/>
    </row>
    <row r="145" spans="1:6" ht="16.5" x14ac:dyDescent="0.25">
      <c r="A145" s="33" t="s">
        <v>40</v>
      </c>
      <c r="B145" s="8" t="s">
        <v>39</v>
      </c>
      <c r="C145" s="8" t="s">
        <v>112</v>
      </c>
      <c r="D145" s="8"/>
      <c r="E145" s="42">
        <f>E146+E151</f>
        <v>1343694</v>
      </c>
      <c r="F145" s="25"/>
    </row>
    <row r="146" spans="1:6" ht="16.5" customHeight="1" x14ac:dyDescent="0.25">
      <c r="A146" s="34" t="s">
        <v>90</v>
      </c>
      <c r="B146" s="8" t="s">
        <v>39</v>
      </c>
      <c r="C146" s="8" t="s">
        <v>113</v>
      </c>
      <c r="D146" s="8"/>
      <c r="E146" s="42">
        <f>E150+E147</f>
        <v>1023694</v>
      </c>
      <c r="F146" s="25"/>
    </row>
    <row r="147" spans="1:6" ht="29.25" customHeight="1" x14ac:dyDescent="0.25">
      <c r="A147" s="40" t="s">
        <v>85</v>
      </c>
      <c r="B147" s="8" t="s">
        <v>39</v>
      </c>
      <c r="C147" s="8" t="s">
        <v>113</v>
      </c>
      <c r="D147" s="8" t="s">
        <v>77</v>
      </c>
      <c r="E147" s="42">
        <f>E148</f>
        <v>69677</v>
      </c>
      <c r="F147" s="25"/>
    </row>
    <row r="148" spans="1:6" ht="31.5" customHeight="1" x14ac:dyDescent="0.25">
      <c r="A148" s="33" t="s">
        <v>69</v>
      </c>
      <c r="B148" s="8" t="s">
        <v>39</v>
      </c>
      <c r="C148" s="8" t="s">
        <v>113</v>
      </c>
      <c r="D148" s="8" t="s">
        <v>68</v>
      </c>
      <c r="E148" s="42">
        <v>69677</v>
      </c>
      <c r="F148" s="25"/>
    </row>
    <row r="149" spans="1:6" ht="16.5" x14ac:dyDescent="0.25">
      <c r="A149" s="34" t="s">
        <v>70</v>
      </c>
      <c r="B149" s="8" t="s">
        <v>39</v>
      </c>
      <c r="C149" s="8" t="s">
        <v>113</v>
      </c>
      <c r="D149" s="8" t="s">
        <v>76</v>
      </c>
      <c r="E149" s="42">
        <f>E150</f>
        <v>954017</v>
      </c>
      <c r="F149" s="25"/>
    </row>
    <row r="150" spans="1:6" ht="66" x14ac:dyDescent="0.25">
      <c r="A150" s="36" t="s">
        <v>86</v>
      </c>
      <c r="B150" s="8" t="s">
        <v>39</v>
      </c>
      <c r="C150" s="8" t="s">
        <v>113</v>
      </c>
      <c r="D150" s="8" t="s">
        <v>37</v>
      </c>
      <c r="E150" s="42">
        <v>954017</v>
      </c>
      <c r="F150" s="25"/>
    </row>
    <row r="151" spans="1:6" ht="53.25" customHeight="1" x14ac:dyDescent="0.25">
      <c r="A151" s="34" t="s">
        <v>129</v>
      </c>
      <c r="B151" s="8" t="s">
        <v>39</v>
      </c>
      <c r="C151" s="8" t="s">
        <v>130</v>
      </c>
      <c r="D151" s="8"/>
      <c r="E151" s="42">
        <f>E152</f>
        <v>320000</v>
      </c>
      <c r="F151" s="25"/>
    </row>
    <row r="152" spans="1:6" ht="18.75" customHeight="1" x14ac:dyDescent="0.2">
      <c r="A152" s="27" t="s">
        <v>70</v>
      </c>
      <c r="B152" s="8" t="s">
        <v>39</v>
      </c>
      <c r="C152" s="8" t="s">
        <v>130</v>
      </c>
      <c r="D152" s="8" t="s">
        <v>76</v>
      </c>
      <c r="E152" s="42">
        <f>E153</f>
        <v>320000</v>
      </c>
      <c r="F152" s="25"/>
    </row>
    <row r="153" spans="1:6" ht="66.75" customHeight="1" x14ac:dyDescent="0.25">
      <c r="A153" s="36" t="s">
        <v>86</v>
      </c>
      <c r="B153" s="8" t="s">
        <v>39</v>
      </c>
      <c r="C153" s="8" t="s">
        <v>130</v>
      </c>
      <c r="D153" s="8" t="s">
        <v>37</v>
      </c>
      <c r="E153" s="42">
        <v>320000</v>
      </c>
      <c r="F153" s="25"/>
    </row>
    <row r="154" spans="1:6" ht="18" customHeight="1" x14ac:dyDescent="0.25">
      <c r="A154" s="39" t="s">
        <v>41</v>
      </c>
      <c r="B154" s="11" t="s">
        <v>42</v>
      </c>
      <c r="C154" s="11"/>
      <c r="D154" s="11"/>
      <c r="E154" s="41">
        <f>E155+E161+E158</f>
        <v>19757437.050000001</v>
      </c>
    </row>
    <row r="155" spans="1:6" ht="86.25" customHeight="1" x14ac:dyDescent="0.2">
      <c r="A155" s="67" t="s">
        <v>162</v>
      </c>
      <c r="B155" s="8" t="s">
        <v>42</v>
      </c>
      <c r="C155" s="8" t="s">
        <v>108</v>
      </c>
      <c r="D155" s="7"/>
      <c r="E155" s="42">
        <f>E156</f>
        <v>700000</v>
      </c>
    </row>
    <row r="156" spans="1:6" ht="33" x14ac:dyDescent="0.25">
      <c r="A156" s="40" t="s">
        <v>85</v>
      </c>
      <c r="B156" s="8" t="s">
        <v>42</v>
      </c>
      <c r="C156" s="8" t="s">
        <v>108</v>
      </c>
      <c r="D156" s="7" t="s">
        <v>77</v>
      </c>
      <c r="E156" s="42">
        <f>E157</f>
        <v>700000</v>
      </c>
    </row>
    <row r="157" spans="1:6" ht="35.25" customHeight="1" x14ac:dyDescent="0.25">
      <c r="A157" s="33" t="s">
        <v>69</v>
      </c>
      <c r="B157" s="8" t="s">
        <v>42</v>
      </c>
      <c r="C157" s="8" t="s">
        <v>108</v>
      </c>
      <c r="D157" s="7" t="s">
        <v>68</v>
      </c>
      <c r="E157" s="42">
        <v>700000</v>
      </c>
    </row>
    <row r="158" spans="1:6" ht="83.25" customHeight="1" x14ac:dyDescent="0.25">
      <c r="A158" s="33" t="s">
        <v>170</v>
      </c>
      <c r="B158" s="8" t="s">
        <v>42</v>
      </c>
      <c r="C158" s="8" t="s">
        <v>169</v>
      </c>
      <c r="D158" s="7"/>
      <c r="E158" s="42">
        <f>E159</f>
        <v>986302</v>
      </c>
    </row>
    <row r="159" spans="1:6" ht="33" customHeight="1" x14ac:dyDescent="0.2">
      <c r="A159" s="47" t="s">
        <v>85</v>
      </c>
      <c r="B159" s="8" t="s">
        <v>42</v>
      </c>
      <c r="C159" s="8" t="s">
        <v>169</v>
      </c>
      <c r="D159" s="7" t="s">
        <v>77</v>
      </c>
      <c r="E159" s="42">
        <f>E160</f>
        <v>986302</v>
      </c>
    </row>
    <row r="160" spans="1:6" ht="35.25" customHeight="1" x14ac:dyDescent="0.2">
      <c r="A160" s="48" t="s">
        <v>69</v>
      </c>
      <c r="B160" s="8" t="s">
        <v>42</v>
      </c>
      <c r="C160" s="8" t="s">
        <v>169</v>
      </c>
      <c r="D160" s="7" t="s">
        <v>68</v>
      </c>
      <c r="E160" s="42">
        <v>986302</v>
      </c>
    </row>
    <row r="161" spans="1:6" ht="33" x14ac:dyDescent="0.25">
      <c r="A161" s="30" t="s">
        <v>63</v>
      </c>
      <c r="B161" s="8" t="s">
        <v>42</v>
      </c>
      <c r="C161" s="8" t="s">
        <v>102</v>
      </c>
      <c r="D161" s="8"/>
      <c r="E161" s="42">
        <f>E162+E172</f>
        <v>18071135.050000001</v>
      </c>
    </row>
    <row r="162" spans="1:6" ht="16.5" x14ac:dyDescent="0.2">
      <c r="A162" s="108" t="s">
        <v>72</v>
      </c>
      <c r="B162" s="8" t="s">
        <v>42</v>
      </c>
      <c r="C162" s="8" t="s">
        <v>114</v>
      </c>
      <c r="D162" s="8"/>
      <c r="E162" s="42">
        <f>E163+E166+E169</f>
        <v>5555901.0499999998</v>
      </c>
    </row>
    <row r="163" spans="1:6" ht="16.5" customHeight="1" x14ac:dyDescent="0.25">
      <c r="A163" s="31" t="s">
        <v>43</v>
      </c>
      <c r="B163" s="21" t="s">
        <v>42</v>
      </c>
      <c r="C163" s="21" t="s">
        <v>115</v>
      </c>
      <c r="D163" s="21"/>
      <c r="E163" s="42">
        <f>E164</f>
        <v>4545553.55</v>
      </c>
    </row>
    <row r="164" spans="1:6" ht="33" x14ac:dyDescent="0.25">
      <c r="A164" s="40" t="s">
        <v>85</v>
      </c>
      <c r="B164" s="21" t="s">
        <v>42</v>
      </c>
      <c r="C164" s="21" t="s">
        <v>115</v>
      </c>
      <c r="D164" s="21" t="s">
        <v>77</v>
      </c>
      <c r="E164" s="42">
        <f>E165</f>
        <v>4545553.55</v>
      </c>
    </row>
    <row r="165" spans="1:6" ht="32.25" customHeight="1" x14ac:dyDescent="0.2">
      <c r="A165" s="47" t="s">
        <v>69</v>
      </c>
      <c r="B165" s="21" t="s">
        <v>42</v>
      </c>
      <c r="C165" s="21" t="s">
        <v>115</v>
      </c>
      <c r="D165" s="21" t="s">
        <v>68</v>
      </c>
      <c r="E165" s="42">
        <v>4545553.55</v>
      </c>
    </row>
    <row r="166" spans="1:6" ht="17.25" customHeight="1" x14ac:dyDescent="0.25">
      <c r="A166" s="31" t="s">
        <v>44</v>
      </c>
      <c r="B166" s="21" t="s">
        <v>42</v>
      </c>
      <c r="C166" s="21" t="s">
        <v>116</v>
      </c>
      <c r="D166" s="21"/>
      <c r="E166" s="42">
        <f>E167</f>
        <v>844557.5</v>
      </c>
    </row>
    <row r="167" spans="1:6" ht="33" x14ac:dyDescent="0.25">
      <c r="A167" s="40" t="s">
        <v>85</v>
      </c>
      <c r="B167" s="21" t="s">
        <v>42</v>
      </c>
      <c r="C167" s="21" t="s">
        <v>116</v>
      </c>
      <c r="D167" s="21" t="s">
        <v>77</v>
      </c>
      <c r="E167" s="42">
        <f>E168</f>
        <v>844557.5</v>
      </c>
      <c r="F167" s="18"/>
    </row>
    <row r="168" spans="1:6" ht="31.5" customHeight="1" x14ac:dyDescent="0.25">
      <c r="A168" s="33" t="s">
        <v>69</v>
      </c>
      <c r="B168" s="8" t="s">
        <v>42</v>
      </c>
      <c r="C168" s="21" t="s">
        <v>116</v>
      </c>
      <c r="D168" s="9" t="s">
        <v>68</v>
      </c>
      <c r="E168" s="42">
        <v>844557.5</v>
      </c>
    </row>
    <row r="169" spans="1:6" ht="33" customHeight="1" x14ac:dyDescent="0.25">
      <c r="A169" s="31" t="s">
        <v>73</v>
      </c>
      <c r="B169" s="21" t="s">
        <v>42</v>
      </c>
      <c r="C169" s="21" t="s">
        <v>117</v>
      </c>
      <c r="D169" s="21"/>
      <c r="E169" s="42">
        <f>E170</f>
        <v>165790</v>
      </c>
    </row>
    <row r="170" spans="1:6" ht="33" x14ac:dyDescent="0.2">
      <c r="A170" s="48" t="s">
        <v>85</v>
      </c>
      <c r="B170" s="8" t="s">
        <v>42</v>
      </c>
      <c r="C170" s="21" t="s">
        <v>117</v>
      </c>
      <c r="D170" s="8" t="s">
        <v>77</v>
      </c>
      <c r="E170" s="42">
        <f>E171</f>
        <v>165790</v>
      </c>
    </row>
    <row r="171" spans="1:6" ht="36.75" customHeight="1" x14ac:dyDescent="0.2">
      <c r="A171" s="48" t="s">
        <v>69</v>
      </c>
      <c r="B171" s="8" t="s">
        <v>42</v>
      </c>
      <c r="C171" s="21" t="s">
        <v>117</v>
      </c>
      <c r="D171" s="8" t="s">
        <v>68</v>
      </c>
      <c r="E171" s="42">
        <v>165790</v>
      </c>
    </row>
    <row r="172" spans="1:6" ht="33" customHeight="1" x14ac:dyDescent="0.2">
      <c r="A172" s="49" t="s">
        <v>92</v>
      </c>
      <c r="B172" s="8" t="s">
        <v>42</v>
      </c>
      <c r="C172" s="21" t="s">
        <v>119</v>
      </c>
      <c r="D172" s="8"/>
      <c r="E172" s="42">
        <f>E173</f>
        <v>12515234</v>
      </c>
    </row>
    <row r="173" spans="1:6" s="51" customFormat="1" ht="16.5" customHeight="1" x14ac:dyDescent="0.2">
      <c r="A173" s="88" t="s">
        <v>182</v>
      </c>
      <c r="B173" s="11" t="s">
        <v>42</v>
      </c>
      <c r="C173" s="22" t="s">
        <v>181</v>
      </c>
      <c r="D173" s="11"/>
      <c r="E173" s="41">
        <f>E174</f>
        <v>12515234</v>
      </c>
    </row>
    <row r="174" spans="1:6" ht="33.75" customHeight="1" x14ac:dyDescent="0.2">
      <c r="A174" s="85" t="s">
        <v>97</v>
      </c>
      <c r="B174" s="8" t="s">
        <v>42</v>
      </c>
      <c r="C174" s="21" t="s">
        <v>181</v>
      </c>
      <c r="D174" s="8" t="s">
        <v>87</v>
      </c>
      <c r="E174" s="42">
        <f>E175</f>
        <v>12515234</v>
      </c>
    </row>
    <row r="175" spans="1:6" ht="15" customHeight="1" x14ac:dyDescent="0.25">
      <c r="A175" s="31" t="s">
        <v>89</v>
      </c>
      <c r="B175" s="8" t="s">
        <v>42</v>
      </c>
      <c r="C175" s="21" t="s">
        <v>181</v>
      </c>
      <c r="D175" s="8" t="s">
        <v>88</v>
      </c>
      <c r="E175" s="42">
        <v>12515234</v>
      </c>
    </row>
    <row r="176" spans="1:6" ht="16.5" customHeight="1" x14ac:dyDescent="0.25">
      <c r="A176" s="29" t="s">
        <v>91</v>
      </c>
      <c r="B176" s="12" t="s">
        <v>45</v>
      </c>
      <c r="C176" s="11"/>
      <c r="D176" s="11"/>
      <c r="E176" s="41">
        <f>E177</f>
        <v>22358703.25</v>
      </c>
    </row>
    <row r="177" spans="1:5" ht="16.5" x14ac:dyDescent="0.25">
      <c r="A177" s="39" t="s">
        <v>46</v>
      </c>
      <c r="B177" s="12" t="s">
        <v>47</v>
      </c>
      <c r="C177" s="11"/>
      <c r="D177" s="11"/>
      <c r="E177" s="41">
        <f>E178+E201</f>
        <v>22358703.25</v>
      </c>
    </row>
    <row r="178" spans="1:5" ht="66" x14ac:dyDescent="0.25">
      <c r="A178" s="30" t="s">
        <v>99</v>
      </c>
      <c r="B178" s="13" t="s">
        <v>47</v>
      </c>
      <c r="C178" s="8" t="s">
        <v>118</v>
      </c>
      <c r="D178" s="8"/>
      <c r="E178" s="42">
        <f>E179</f>
        <v>18342992.25</v>
      </c>
    </row>
    <row r="179" spans="1:5" ht="37.5" customHeight="1" x14ac:dyDescent="0.25">
      <c r="A179" s="31" t="s">
        <v>97</v>
      </c>
      <c r="B179" s="13" t="s">
        <v>47</v>
      </c>
      <c r="C179" s="8" t="s">
        <v>118</v>
      </c>
      <c r="D179" s="8" t="s">
        <v>87</v>
      </c>
      <c r="E179" s="42">
        <f>E180</f>
        <v>18342992.25</v>
      </c>
    </row>
    <row r="180" spans="1:5" ht="16.5" x14ac:dyDescent="0.25">
      <c r="A180" s="31" t="s">
        <v>89</v>
      </c>
      <c r="B180" s="13" t="s">
        <v>47</v>
      </c>
      <c r="C180" s="8" t="s">
        <v>118</v>
      </c>
      <c r="D180" s="8" t="s">
        <v>88</v>
      </c>
      <c r="E180" s="42">
        <f>E181+E191</f>
        <v>18342992.25</v>
      </c>
    </row>
    <row r="181" spans="1:5" ht="33" x14ac:dyDescent="0.25">
      <c r="A181" s="31" t="s">
        <v>196</v>
      </c>
      <c r="B181" s="13"/>
      <c r="C181" s="8" t="s">
        <v>194</v>
      </c>
      <c r="D181" s="8"/>
      <c r="E181" s="42">
        <f>E182+E185+E188</f>
        <v>12997789.869999999</v>
      </c>
    </row>
    <row r="182" spans="1:5" ht="16.5" x14ac:dyDescent="0.25">
      <c r="A182" s="35" t="s">
        <v>94</v>
      </c>
      <c r="B182" s="12" t="s">
        <v>47</v>
      </c>
      <c r="C182" s="11" t="s">
        <v>195</v>
      </c>
      <c r="D182" s="11"/>
      <c r="E182" s="41">
        <f>E183</f>
        <v>11036094.27</v>
      </c>
    </row>
    <row r="183" spans="1:5" ht="33" x14ac:dyDescent="0.25">
      <c r="A183" s="31" t="s">
        <v>97</v>
      </c>
      <c r="B183" s="13" t="s">
        <v>47</v>
      </c>
      <c r="C183" s="8" t="s">
        <v>195</v>
      </c>
      <c r="D183" s="8" t="s">
        <v>87</v>
      </c>
      <c r="E183" s="42">
        <f>E184</f>
        <v>11036094.27</v>
      </c>
    </row>
    <row r="184" spans="1:5" ht="16.5" x14ac:dyDescent="0.25">
      <c r="A184" s="31" t="s">
        <v>89</v>
      </c>
      <c r="B184" s="13" t="s">
        <v>47</v>
      </c>
      <c r="C184" s="8" t="s">
        <v>195</v>
      </c>
      <c r="D184" s="8" t="s">
        <v>88</v>
      </c>
      <c r="E184" s="42">
        <v>11036094.27</v>
      </c>
    </row>
    <row r="185" spans="1:5" ht="53.25" customHeight="1" x14ac:dyDescent="0.2">
      <c r="A185" s="85" t="s">
        <v>204</v>
      </c>
      <c r="B185" s="13" t="s">
        <v>47</v>
      </c>
      <c r="C185" s="8" t="s">
        <v>200</v>
      </c>
      <c r="D185" s="8"/>
      <c r="E185" s="42">
        <f>E186</f>
        <v>1409863.32</v>
      </c>
    </row>
    <row r="186" spans="1:5" ht="33" x14ac:dyDescent="0.25">
      <c r="A186" s="31" t="s">
        <v>97</v>
      </c>
      <c r="B186" s="13" t="s">
        <v>47</v>
      </c>
      <c r="C186" s="8" t="s">
        <v>200</v>
      </c>
      <c r="D186" s="8" t="s">
        <v>87</v>
      </c>
      <c r="E186" s="42">
        <f>E187</f>
        <v>1409863.32</v>
      </c>
    </row>
    <row r="187" spans="1:5" ht="16.5" x14ac:dyDescent="0.25">
      <c r="A187" s="31" t="s">
        <v>89</v>
      </c>
      <c r="B187" s="13" t="s">
        <v>47</v>
      </c>
      <c r="C187" s="8" t="s">
        <v>200</v>
      </c>
      <c r="D187" s="8" t="s">
        <v>88</v>
      </c>
      <c r="E187" s="42">
        <v>1409863.32</v>
      </c>
    </row>
    <row r="188" spans="1:5" ht="66" x14ac:dyDescent="0.25">
      <c r="A188" s="30" t="s">
        <v>205</v>
      </c>
      <c r="B188" s="13" t="s">
        <v>47</v>
      </c>
      <c r="C188" s="8" t="s">
        <v>201</v>
      </c>
      <c r="D188" s="8"/>
      <c r="E188" s="42">
        <f>E189</f>
        <v>551832.28</v>
      </c>
    </row>
    <row r="189" spans="1:5" ht="33" x14ac:dyDescent="0.25">
      <c r="A189" s="31" t="s">
        <v>97</v>
      </c>
      <c r="B189" s="13" t="s">
        <v>47</v>
      </c>
      <c r="C189" s="8" t="s">
        <v>201</v>
      </c>
      <c r="D189" s="8" t="s">
        <v>87</v>
      </c>
      <c r="E189" s="42">
        <f>E190</f>
        <v>551832.28</v>
      </c>
    </row>
    <row r="190" spans="1:5" ht="16.5" x14ac:dyDescent="0.25">
      <c r="A190" s="31" t="s">
        <v>89</v>
      </c>
      <c r="B190" s="13" t="s">
        <v>47</v>
      </c>
      <c r="C190" s="8" t="s">
        <v>201</v>
      </c>
      <c r="D190" s="8" t="s">
        <v>88</v>
      </c>
      <c r="E190" s="42">
        <v>551832.28</v>
      </c>
    </row>
    <row r="191" spans="1:5" ht="16.5" x14ac:dyDescent="0.25">
      <c r="A191" s="31" t="s">
        <v>198</v>
      </c>
      <c r="B191" s="13" t="s">
        <v>47</v>
      </c>
      <c r="C191" s="8" t="s">
        <v>197</v>
      </c>
      <c r="D191" s="8"/>
      <c r="E191" s="42">
        <f>E192+E195+E198</f>
        <v>5345202.38</v>
      </c>
    </row>
    <row r="192" spans="1:5" ht="16.5" x14ac:dyDescent="0.25">
      <c r="A192" s="39" t="s">
        <v>48</v>
      </c>
      <c r="B192" s="12" t="s">
        <v>47</v>
      </c>
      <c r="C192" s="11" t="s">
        <v>199</v>
      </c>
      <c r="D192" s="12"/>
      <c r="E192" s="41">
        <f>E193</f>
        <v>4661739.28</v>
      </c>
    </row>
    <row r="193" spans="1:5" ht="34.5" customHeight="1" x14ac:dyDescent="0.2">
      <c r="A193" s="85" t="s">
        <v>97</v>
      </c>
      <c r="B193" s="13" t="s">
        <v>47</v>
      </c>
      <c r="C193" s="8" t="s">
        <v>199</v>
      </c>
      <c r="D193" s="8" t="s">
        <v>87</v>
      </c>
      <c r="E193" s="42">
        <f>E194</f>
        <v>4661739.28</v>
      </c>
    </row>
    <row r="194" spans="1:5" ht="16.5" x14ac:dyDescent="0.25">
      <c r="A194" s="31" t="s">
        <v>89</v>
      </c>
      <c r="B194" s="13" t="s">
        <v>47</v>
      </c>
      <c r="C194" s="8" t="s">
        <v>199</v>
      </c>
      <c r="D194" s="8" t="s">
        <v>88</v>
      </c>
      <c r="E194" s="42">
        <v>4661739.28</v>
      </c>
    </row>
    <row r="195" spans="1:5" ht="53.25" customHeight="1" x14ac:dyDescent="0.2">
      <c r="A195" s="85" t="s">
        <v>204</v>
      </c>
      <c r="B195" s="13" t="s">
        <v>47</v>
      </c>
      <c r="C195" s="8" t="s">
        <v>202</v>
      </c>
      <c r="D195" s="8"/>
      <c r="E195" s="42">
        <f>E196</f>
        <v>491202.38</v>
      </c>
    </row>
    <row r="196" spans="1:5" ht="33" x14ac:dyDescent="0.25">
      <c r="A196" s="31" t="s">
        <v>97</v>
      </c>
      <c r="B196" s="13" t="s">
        <v>47</v>
      </c>
      <c r="C196" s="8" t="s">
        <v>202</v>
      </c>
      <c r="D196" s="8" t="s">
        <v>87</v>
      </c>
      <c r="E196" s="42">
        <f>E197</f>
        <v>491202.38</v>
      </c>
    </row>
    <row r="197" spans="1:5" ht="16.5" x14ac:dyDescent="0.25">
      <c r="A197" s="31" t="s">
        <v>89</v>
      </c>
      <c r="B197" s="13" t="s">
        <v>47</v>
      </c>
      <c r="C197" s="8" t="s">
        <v>202</v>
      </c>
      <c r="D197" s="8" t="s">
        <v>88</v>
      </c>
      <c r="E197" s="42">
        <v>491202.38</v>
      </c>
    </row>
    <row r="198" spans="1:5" ht="66" x14ac:dyDescent="0.25">
      <c r="A198" s="30" t="s">
        <v>205</v>
      </c>
      <c r="B198" s="13" t="s">
        <v>47</v>
      </c>
      <c r="C198" s="8" t="s">
        <v>203</v>
      </c>
      <c r="D198" s="8"/>
      <c r="E198" s="42">
        <f>E199</f>
        <v>192260.72</v>
      </c>
    </row>
    <row r="199" spans="1:5" ht="33" x14ac:dyDescent="0.25">
      <c r="A199" s="31" t="s">
        <v>97</v>
      </c>
      <c r="B199" s="13" t="s">
        <v>47</v>
      </c>
      <c r="C199" s="8" t="s">
        <v>203</v>
      </c>
      <c r="D199" s="8" t="s">
        <v>87</v>
      </c>
      <c r="E199" s="42">
        <f>E200</f>
        <v>192260.72</v>
      </c>
    </row>
    <row r="200" spans="1:5" ht="16.5" x14ac:dyDescent="0.25">
      <c r="A200" s="31" t="s">
        <v>89</v>
      </c>
      <c r="B200" s="13" t="s">
        <v>47</v>
      </c>
      <c r="C200" s="8" t="s">
        <v>203</v>
      </c>
      <c r="D200" s="8" t="s">
        <v>88</v>
      </c>
      <c r="E200" s="42">
        <v>192260.72</v>
      </c>
    </row>
    <row r="201" spans="1:5" ht="33" x14ac:dyDescent="0.25">
      <c r="A201" s="105" t="s">
        <v>63</v>
      </c>
      <c r="B201" s="13" t="s">
        <v>47</v>
      </c>
      <c r="C201" s="8" t="s">
        <v>102</v>
      </c>
      <c r="D201" s="8"/>
      <c r="E201" s="42">
        <f>E202</f>
        <v>4015711</v>
      </c>
    </row>
    <row r="202" spans="1:5" ht="33" x14ac:dyDescent="0.25">
      <c r="A202" s="105" t="s">
        <v>92</v>
      </c>
      <c r="B202" s="13" t="s">
        <v>47</v>
      </c>
      <c r="C202" s="8" t="s">
        <v>119</v>
      </c>
      <c r="D202" s="8"/>
      <c r="E202" s="42">
        <f>E203+E206</f>
        <v>4015711</v>
      </c>
    </row>
    <row r="203" spans="1:5" ht="16.5" x14ac:dyDescent="0.25">
      <c r="A203" s="106" t="s">
        <v>94</v>
      </c>
      <c r="B203" s="12" t="s">
        <v>47</v>
      </c>
      <c r="C203" s="103" t="s">
        <v>120</v>
      </c>
      <c r="D203" s="103"/>
      <c r="E203" s="41">
        <f>E204</f>
        <v>3007474</v>
      </c>
    </row>
    <row r="204" spans="1:5" ht="33" x14ac:dyDescent="0.25">
      <c r="A204" s="65" t="s">
        <v>97</v>
      </c>
      <c r="B204" s="13" t="s">
        <v>47</v>
      </c>
      <c r="C204" s="102" t="s">
        <v>120</v>
      </c>
      <c r="D204" s="102" t="s">
        <v>87</v>
      </c>
      <c r="E204" s="42">
        <f>E205</f>
        <v>3007474</v>
      </c>
    </row>
    <row r="205" spans="1:5" ht="16.5" x14ac:dyDescent="0.25">
      <c r="A205" s="65" t="s">
        <v>89</v>
      </c>
      <c r="B205" s="13" t="s">
        <v>47</v>
      </c>
      <c r="C205" s="102" t="s">
        <v>120</v>
      </c>
      <c r="D205" s="102" t="s">
        <v>88</v>
      </c>
      <c r="E205" s="42">
        <v>3007474</v>
      </c>
    </row>
    <row r="206" spans="1:5" ht="16.5" x14ac:dyDescent="0.25">
      <c r="A206" s="101" t="s">
        <v>48</v>
      </c>
      <c r="B206" s="12" t="s">
        <v>47</v>
      </c>
      <c r="C206" s="103" t="s">
        <v>121</v>
      </c>
      <c r="D206" s="104"/>
      <c r="E206" s="41">
        <f>E207</f>
        <v>1008237</v>
      </c>
    </row>
    <row r="207" spans="1:5" ht="33" x14ac:dyDescent="0.25">
      <c r="A207" s="65" t="s">
        <v>97</v>
      </c>
      <c r="B207" s="13" t="s">
        <v>47</v>
      </c>
      <c r="C207" s="102" t="s">
        <v>121</v>
      </c>
      <c r="D207" s="102" t="s">
        <v>87</v>
      </c>
      <c r="E207" s="42">
        <f>E208</f>
        <v>1008237</v>
      </c>
    </row>
    <row r="208" spans="1:5" ht="16.5" x14ac:dyDescent="0.25">
      <c r="A208" s="65" t="s">
        <v>89</v>
      </c>
      <c r="B208" s="13" t="s">
        <v>47</v>
      </c>
      <c r="C208" s="102" t="s">
        <v>121</v>
      </c>
      <c r="D208" s="102" t="s">
        <v>88</v>
      </c>
      <c r="E208" s="42">
        <v>1008237</v>
      </c>
    </row>
    <row r="209" spans="1:5" ht="16.5" x14ac:dyDescent="0.25">
      <c r="A209" s="35" t="s">
        <v>49</v>
      </c>
      <c r="B209" s="12" t="s">
        <v>83</v>
      </c>
      <c r="C209" s="11"/>
      <c r="D209" s="11"/>
      <c r="E209" s="41">
        <f>E210+E216</f>
        <v>1422256</v>
      </c>
    </row>
    <row r="210" spans="1:5" ht="15.75" customHeight="1" x14ac:dyDescent="0.25">
      <c r="A210" s="35" t="s">
        <v>50</v>
      </c>
      <c r="B210" s="12" t="s">
        <v>84</v>
      </c>
      <c r="C210" s="11"/>
      <c r="D210" s="11"/>
      <c r="E210" s="41">
        <f>E211</f>
        <v>729256</v>
      </c>
    </row>
    <row r="211" spans="1:5" ht="66" x14ac:dyDescent="0.2">
      <c r="A211" s="54" t="s">
        <v>172</v>
      </c>
      <c r="B211" s="13">
        <v>1001</v>
      </c>
      <c r="C211" s="8" t="s">
        <v>131</v>
      </c>
      <c r="D211" s="8"/>
      <c r="E211" s="42">
        <f>E212</f>
        <v>729256</v>
      </c>
    </row>
    <row r="212" spans="1:5" ht="51.75" customHeight="1" x14ac:dyDescent="0.2">
      <c r="A212" s="54" t="s">
        <v>173</v>
      </c>
      <c r="B212" s="13">
        <v>1001</v>
      </c>
      <c r="C212" s="8" t="s">
        <v>132</v>
      </c>
      <c r="D212" s="8"/>
      <c r="E212" s="42">
        <f>E213</f>
        <v>729256</v>
      </c>
    </row>
    <row r="213" spans="1:5" ht="16.5" x14ac:dyDescent="0.25">
      <c r="A213" s="30" t="s">
        <v>82</v>
      </c>
      <c r="B213" s="13">
        <v>1001</v>
      </c>
      <c r="C213" s="8" t="s">
        <v>145</v>
      </c>
      <c r="D213" s="8"/>
      <c r="E213" s="42">
        <f>E214</f>
        <v>729256</v>
      </c>
    </row>
    <row r="214" spans="1:5" ht="16.5" x14ac:dyDescent="0.25">
      <c r="A214" s="31" t="s">
        <v>80</v>
      </c>
      <c r="B214" s="13">
        <v>1001</v>
      </c>
      <c r="C214" s="8" t="s">
        <v>145</v>
      </c>
      <c r="D214" s="13" t="s">
        <v>79</v>
      </c>
      <c r="E214" s="42">
        <f>E215</f>
        <v>729256</v>
      </c>
    </row>
    <row r="215" spans="1:5" ht="33" x14ac:dyDescent="0.25">
      <c r="A215" s="30" t="s">
        <v>51</v>
      </c>
      <c r="B215" s="13">
        <v>1001</v>
      </c>
      <c r="C215" s="8" t="s">
        <v>145</v>
      </c>
      <c r="D215" s="13" t="s">
        <v>52</v>
      </c>
      <c r="E215" s="42">
        <v>729256</v>
      </c>
    </row>
    <row r="216" spans="1:5" ht="16.5" x14ac:dyDescent="0.25">
      <c r="A216" s="29" t="s">
        <v>61</v>
      </c>
      <c r="B216" s="23" t="s">
        <v>62</v>
      </c>
      <c r="C216" s="24"/>
      <c r="D216" s="24"/>
      <c r="E216" s="41">
        <f>E221</f>
        <v>693000</v>
      </c>
    </row>
    <row r="217" spans="1:5" ht="66" x14ac:dyDescent="0.2">
      <c r="A217" s="54" t="s">
        <v>172</v>
      </c>
      <c r="B217" s="24" t="s">
        <v>62</v>
      </c>
      <c r="C217" s="8" t="s">
        <v>131</v>
      </c>
      <c r="D217" s="24"/>
      <c r="E217" s="42">
        <f>E218</f>
        <v>693000</v>
      </c>
    </row>
    <row r="218" spans="1:5" ht="49.5" x14ac:dyDescent="0.2">
      <c r="A218" s="54" t="s">
        <v>174</v>
      </c>
      <c r="B218" s="24" t="s">
        <v>62</v>
      </c>
      <c r="C218" s="8" t="s">
        <v>133</v>
      </c>
      <c r="D218" s="24"/>
      <c r="E218" s="42">
        <f>E219</f>
        <v>693000</v>
      </c>
    </row>
    <row r="219" spans="1:5" ht="16.5" x14ac:dyDescent="0.25">
      <c r="A219" s="31" t="s">
        <v>78</v>
      </c>
      <c r="B219" s="24" t="s">
        <v>62</v>
      </c>
      <c r="C219" s="24" t="s">
        <v>171</v>
      </c>
      <c r="D219" s="24"/>
      <c r="E219" s="42">
        <f>E220</f>
        <v>693000</v>
      </c>
    </row>
    <row r="220" spans="1:5" ht="33" x14ac:dyDescent="0.25">
      <c r="A220" s="31" t="s">
        <v>97</v>
      </c>
      <c r="B220" s="24" t="s">
        <v>62</v>
      </c>
      <c r="C220" s="24" t="s">
        <v>171</v>
      </c>
      <c r="D220" s="24" t="s">
        <v>87</v>
      </c>
      <c r="E220" s="42">
        <f>E221</f>
        <v>693000</v>
      </c>
    </row>
    <row r="221" spans="1:5" ht="49.5" x14ac:dyDescent="0.25">
      <c r="A221" s="31" t="s">
        <v>96</v>
      </c>
      <c r="B221" s="24" t="s">
        <v>62</v>
      </c>
      <c r="C221" s="24" t="s">
        <v>171</v>
      </c>
      <c r="D221" s="24" t="s">
        <v>95</v>
      </c>
      <c r="E221" s="42">
        <v>693000</v>
      </c>
    </row>
    <row r="222" spans="1:5" ht="16.5" x14ac:dyDescent="0.25">
      <c r="A222" s="39" t="s">
        <v>53</v>
      </c>
      <c r="B222" s="12" t="s">
        <v>54</v>
      </c>
      <c r="C222" s="11"/>
      <c r="D222" s="11"/>
      <c r="E222" s="41">
        <f t="shared" ref="E222:E227" si="1">E223</f>
        <v>12074859.25</v>
      </c>
    </row>
    <row r="223" spans="1:5" ht="16.5" x14ac:dyDescent="0.25">
      <c r="A223" s="39" t="s">
        <v>55</v>
      </c>
      <c r="B223" s="13" t="s">
        <v>56</v>
      </c>
      <c r="C223" s="13"/>
      <c r="D223" s="13"/>
      <c r="E223" s="41">
        <f t="shared" si="1"/>
        <v>12074859.25</v>
      </c>
    </row>
    <row r="224" spans="1:5" ht="33.75" customHeight="1" x14ac:dyDescent="0.25">
      <c r="A224" s="30" t="s">
        <v>63</v>
      </c>
      <c r="B224" s="13" t="s">
        <v>56</v>
      </c>
      <c r="C224" s="8" t="s">
        <v>102</v>
      </c>
      <c r="D224" s="13"/>
      <c r="E224" s="42">
        <f t="shared" si="1"/>
        <v>12074859.25</v>
      </c>
    </row>
    <row r="225" spans="1:5" ht="34.5" customHeight="1" x14ac:dyDescent="0.25">
      <c r="A225" s="30" t="s">
        <v>92</v>
      </c>
      <c r="B225" s="13" t="s">
        <v>56</v>
      </c>
      <c r="C225" s="8" t="s">
        <v>119</v>
      </c>
      <c r="D225" s="13"/>
      <c r="E225" s="42">
        <f t="shared" si="1"/>
        <v>12074859.25</v>
      </c>
    </row>
    <row r="226" spans="1:5" ht="18.75" customHeight="1" x14ac:dyDescent="0.25">
      <c r="A226" s="31" t="s">
        <v>93</v>
      </c>
      <c r="B226" s="13" t="s">
        <v>56</v>
      </c>
      <c r="C226" s="13" t="s">
        <v>122</v>
      </c>
      <c r="D226" s="13"/>
      <c r="E226" s="42">
        <f t="shared" si="1"/>
        <v>12074859.25</v>
      </c>
    </row>
    <row r="227" spans="1:5" ht="33" x14ac:dyDescent="0.25">
      <c r="A227" s="31" t="s">
        <v>97</v>
      </c>
      <c r="B227" s="13" t="s">
        <v>56</v>
      </c>
      <c r="C227" s="13" t="s">
        <v>122</v>
      </c>
      <c r="D227" s="13" t="s">
        <v>87</v>
      </c>
      <c r="E227" s="42">
        <f t="shared" si="1"/>
        <v>12074859.25</v>
      </c>
    </row>
    <row r="228" spans="1:5" ht="16.5" x14ac:dyDescent="0.25">
      <c r="A228" s="31" t="s">
        <v>89</v>
      </c>
      <c r="B228" s="13" t="s">
        <v>56</v>
      </c>
      <c r="C228" s="13" t="s">
        <v>122</v>
      </c>
      <c r="D228" s="13" t="s">
        <v>88</v>
      </c>
      <c r="E228" s="42">
        <v>12074859.25</v>
      </c>
    </row>
    <row r="229" spans="1:5" ht="49.5" x14ac:dyDescent="0.25">
      <c r="A229" s="3" t="s">
        <v>187</v>
      </c>
      <c r="B229" s="94">
        <v>1400</v>
      </c>
      <c r="C229" s="96"/>
      <c r="D229" s="96"/>
      <c r="E229" s="43">
        <f>E230</f>
        <v>2898737.85</v>
      </c>
    </row>
    <row r="230" spans="1:5" ht="17.25" customHeight="1" x14ac:dyDescent="0.25">
      <c r="A230" s="3" t="s">
        <v>184</v>
      </c>
      <c r="B230" s="96">
        <v>1403</v>
      </c>
      <c r="C230" s="96"/>
      <c r="D230" s="96"/>
      <c r="E230" s="43">
        <f>E231</f>
        <v>2898737.85</v>
      </c>
    </row>
    <row r="231" spans="1:5" ht="33" x14ac:dyDescent="0.2">
      <c r="A231" s="97" t="s">
        <v>63</v>
      </c>
      <c r="B231" s="92">
        <v>1403</v>
      </c>
      <c r="C231" s="92">
        <v>9300000000</v>
      </c>
      <c r="D231" s="92"/>
      <c r="E231" s="95">
        <f>E232</f>
        <v>2898737.85</v>
      </c>
    </row>
    <row r="232" spans="1:5" ht="16.5" customHeight="1" x14ac:dyDescent="0.2">
      <c r="A232" s="98" t="s">
        <v>188</v>
      </c>
      <c r="B232" s="92">
        <v>1403</v>
      </c>
      <c r="C232" s="92" t="s">
        <v>189</v>
      </c>
      <c r="D232" s="92"/>
      <c r="E232" s="95">
        <f>E233+E236+E239+E242</f>
        <v>2898737.85</v>
      </c>
    </row>
    <row r="233" spans="1:5" ht="53.25" customHeight="1" x14ac:dyDescent="0.2">
      <c r="A233" s="98" t="s">
        <v>191</v>
      </c>
      <c r="B233" s="92">
        <v>1403</v>
      </c>
      <c r="C233" s="92" t="s">
        <v>190</v>
      </c>
      <c r="D233" s="92"/>
      <c r="E233" s="95">
        <f>E235</f>
        <v>500000</v>
      </c>
    </row>
    <row r="234" spans="1:5" ht="16.5" x14ac:dyDescent="0.2">
      <c r="A234" s="99" t="s">
        <v>158</v>
      </c>
      <c r="B234" s="92">
        <v>1403</v>
      </c>
      <c r="C234" s="92" t="s">
        <v>190</v>
      </c>
      <c r="D234" s="92">
        <v>500</v>
      </c>
      <c r="E234" s="95">
        <f>E235</f>
        <v>500000</v>
      </c>
    </row>
    <row r="235" spans="1:5" ht="16.5" x14ac:dyDescent="0.2">
      <c r="A235" s="99" t="s">
        <v>159</v>
      </c>
      <c r="B235" s="92">
        <v>1403</v>
      </c>
      <c r="C235" s="92" t="s">
        <v>190</v>
      </c>
      <c r="D235" s="92">
        <v>540</v>
      </c>
      <c r="E235" s="95">
        <v>500000</v>
      </c>
    </row>
    <row r="236" spans="1:5" ht="33.75" customHeight="1" x14ac:dyDescent="0.2">
      <c r="A236" s="98" t="s">
        <v>193</v>
      </c>
      <c r="B236" s="100">
        <v>1403</v>
      </c>
      <c r="C236" s="100" t="s">
        <v>192</v>
      </c>
      <c r="D236" s="100"/>
      <c r="E236" s="95">
        <f>E238</f>
        <v>2136830</v>
      </c>
    </row>
    <row r="237" spans="1:5" ht="16.5" x14ac:dyDescent="0.2">
      <c r="A237" s="99" t="s">
        <v>158</v>
      </c>
      <c r="B237" s="100">
        <v>1403</v>
      </c>
      <c r="C237" s="100" t="s">
        <v>192</v>
      </c>
      <c r="D237" s="100">
        <v>500</v>
      </c>
      <c r="E237" s="95">
        <f>E238</f>
        <v>2136830</v>
      </c>
    </row>
    <row r="238" spans="1:5" ht="16.5" x14ac:dyDescent="0.2">
      <c r="A238" s="99" t="s">
        <v>159</v>
      </c>
      <c r="B238" s="100">
        <v>1403</v>
      </c>
      <c r="C238" s="100" t="s">
        <v>192</v>
      </c>
      <c r="D238" s="100">
        <v>540</v>
      </c>
      <c r="E238" s="95">
        <v>2136830</v>
      </c>
    </row>
    <row r="239" spans="1:5" ht="33.75" customHeight="1" x14ac:dyDescent="0.2">
      <c r="A239" s="107" t="s">
        <v>207</v>
      </c>
      <c r="B239" s="100">
        <v>1403</v>
      </c>
      <c r="C239" s="100" t="s">
        <v>206</v>
      </c>
      <c r="D239" s="100"/>
      <c r="E239" s="95">
        <f>E241</f>
        <v>161907.85</v>
      </c>
    </row>
    <row r="240" spans="1:5" ht="16.5" x14ac:dyDescent="0.2">
      <c r="A240" s="99" t="s">
        <v>158</v>
      </c>
      <c r="B240" s="100">
        <v>1403</v>
      </c>
      <c r="C240" s="100" t="s">
        <v>206</v>
      </c>
      <c r="D240" s="100">
        <v>500</v>
      </c>
      <c r="E240" s="95">
        <f>E241</f>
        <v>161907.85</v>
      </c>
    </row>
    <row r="241" spans="1:5" ht="16.5" x14ac:dyDescent="0.2">
      <c r="A241" s="99" t="s">
        <v>159</v>
      </c>
      <c r="B241" s="100">
        <v>1403</v>
      </c>
      <c r="C241" s="100" t="s">
        <v>206</v>
      </c>
      <c r="D241" s="100">
        <v>540</v>
      </c>
      <c r="E241" s="95">
        <v>161907.85</v>
      </c>
    </row>
    <row r="242" spans="1:5" ht="33.75" customHeight="1" x14ac:dyDescent="0.2">
      <c r="A242" s="107" t="s">
        <v>212</v>
      </c>
      <c r="B242" s="100">
        <v>1403</v>
      </c>
      <c r="C242" s="100" t="s">
        <v>213</v>
      </c>
      <c r="D242" s="100"/>
      <c r="E242" s="95">
        <f>E244</f>
        <v>100000</v>
      </c>
    </row>
    <row r="243" spans="1:5" ht="16.5" x14ac:dyDescent="0.2">
      <c r="A243" s="99" t="s">
        <v>158</v>
      </c>
      <c r="B243" s="100">
        <v>1403</v>
      </c>
      <c r="C243" s="100" t="s">
        <v>213</v>
      </c>
      <c r="D243" s="100">
        <v>500</v>
      </c>
      <c r="E243" s="95">
        <f>E244</f>
        <v>100000</v>
      </c>
    </row>
    <row r="244" spans="1:5" ht="16.5" x14ac:dyDescent="0.2">
      <c r="A244" s="99" t="s">
        <v>159</v>
      </c>
      <c r="B244" s="100">
        <v>1403</v>
      </c>
      <c r="C244" s="100" t="s">
        <v>213</v>
      </c>
      <c r="D244" s="100">
        <v>540</v>
      </c>
      <c r="E244" s="95">
        <v>100000</v>
      </c>
    </row>
  </sheetData>
  <mergeCells count="2">
    <mergeCell ref="A15:E15"/>
    <mergeCell ref="A16:E16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73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3"/>
  <sheetViews>
    <sheetView topLeftCell="A3" zoomScaleNormal="100" workbookViewId="0">
      <selection activeCell="A15" sqref="A15:F15"/>
    </sheetView>
  </sheetViews>
  <sheetFormatPr defaultRowHeight="12.75" x14ac:dyDescent="0.2"/>
  <cols>
    <col min="1" max="1" width="72" customWidth="1"/>
    <col min="2" max="2" width="6.85546875" customWidth="1"/>
    <col min="3" max="3" width="7.140625" customWidth="1"/>
    <col min="4" max="4" width="16.42578125" customWidth="1"/>
    <col min="5" max="5" width="6.42578125" customWidth="1"/>
    <col min="6" max="6" width="17.85546875" customWidth="1"/>
    <col min="7" max="7" width="15.85546875" style="71" customWidth="1"/>
    <col min="8" max="8" width="12.7109375" bestFit="1" customWidth="1"/>
  </cols>
  <sheetData>
    <row r="1" spans="1:7" ht="21.75" hidden="1" customHeight="1" x14ac:dyDescent="0.2">
      <c r="G1" s="53"/>
    </row>
    <row r="2" spans="1:7" ht="12.75" hidden="1" customHeight="1" x14ac:dyDescent="0.2">
      <c r="G2" s="53"/>
    </row>
    <row r="3" spans="1:7" ht="12.75" customHeight="1" x14ac:dyDescent="0.2">
      <c r="G3" s="53"/>
    </row>
    <row r="4" spans="1:7" ht="12.75" customHeight="1" x14ac:dyDescent="0.2">
      <c r="G4" s="53"/>
    </row>
    <row r="5" spans="1:7" ht="12.75" customHeight="1" x14ac:dyDescent="0.2">
      <c r="G5" s="53"/>
    </row>
    <row r="6" spans="1:7" ht="12.75" customHeight="1" x14ac:dyDescent="0.2">
      <c r="G6" s="53"/>
    </row>
    <row r="7" spans="1:7" ht="12.75" customHeight="1" x14ac:dyDescent="0.2">
      <c r="G7" s="53"/>
    </row>
    <row r="8" spans="1:7" ht="12.75" customHeight="1" x14ac:dyDescent="0.2">
      <c r="G8" s="53"/>
    </row>
    <row r="9" spans="1:7" ht="12.75" customHeight="1" x14ac:dyDescent="0.2">
      <c r="G9" s="53"/>
    </row>
    <row r="10" spans="1:7" ht="12.75" customHeight="1" x14ac:dyDescent="0.2">
      <c r="G10" s="53"/>
    </row>
    <row r="11" spans="1:7" ht="12.75" customHeight="1" x14ac:dyDescent="0.2">
      <c r="G11" s="53"/>
    </row>
    <row r="12" spans="1:7" ht="12.75" customHeight="1" x14ac:dyDescent="0.2">
      <c r="G12" s="53"/>
    </row>
    <row r="13" spans="1:7" ht="12.75" customHeight="1" x14ac:dyDescent="0.2">
      <c r="G13" s="53"/>
    </row>
    <row r="14" spans="1:7" ht="12.75" customHeight="1" x14ac:dyDescent="0.2">
      <c r="G14" s="53"/>
    </row>
    <row r="15" spans="1:7" ht="49.5" customHeight="1" x14ac:dyDescent="0.25">
      <c r="A15" s="172" t="s">
        <v>350</v>
      </c>
      <c r="B15" s="172"/>
      <c r="C15" s="172"/>
      <c r="D15" s="172"/>
      <c r="E15" s="172"/>
      <c r="F15" s="172"/>
      <c r="G15" s="53"/>
    </row>
    <row r="16" spans="1:7" ht="16.5" x14ac:dyDescent="0.25">
      <c r="D16" s="1"/>
      <c r="E16" s="2"/>
      <c r="F16" s="2" t="s">
        <v>100</v>
      </c>
      <c r="G16" s="53"/>
    </row>
    <row r="17" spans="1:8" ht="39.75" customHeight="1" x14ac:dyDescent="0.2">
      <c r="A17" s="79" t="s">
        <v>1</v>
      </c>
      <c r="B17" s="68" t="s">
        <v>57</v>
      </c>
      <c r="C17" s="15" t="s">
        <v>2</v>
      </c>
      <c r="D17" s="79" t="s">
        <v>3</v>
      </c>
      <c r="E17" s="15" t="s">
        <v>4</v>
      </c>
      <c r="F17" s="75" t="s">
        <v>0</v>
      </c>
    </row>
    <row r="18" spans="1:8" ht="52.5" customHeight="1" x14ac:dyDescent="0.25">
      <c r="A18" s="39" t="s">
        <v>58</v>
      </c>
      <c r="B18" s="44">
        <v>804</v>
      </c>
      <c r="C18" s="5"/>
      <c r="D18" s="5"/>
      <c r="E18" s="5"/>
      <c r="F18" s="43">
        <f>F19+F97+F106+F111+F129+F175+F208+F221+F228</f>
        <v>130115424.97999999</v>
      </c>
      <c r="G18" s="76"/>
    </row>
    <row r="19" spans="1:8" ht="17.25" customHeight="1" x14ac:dyDescent="0.25">
      <c r="A19" s="29" t="s">
        <v>5</v>
      </c>
      <c r="B19" s="44">
        <v>804</v>
      </c>
      <c r="C19" s="6" t="s">
        <v>6</v>
      </c>
      <c r="D19" s="6"/>
      <c r="E19" s="6"/>
      <c r="F19" s="43">
        <f>F20+F28+F47+F54</f>
        <v>20761342.829999998</v>
      </c>
      <c r="G19" s="76"/>
    </row>
    <row r="20" spans="1:8" ht="49.5" customHeight="1" x14ac:dyDescent="0.25">
      <c r="A20" s="29" t="s">
        <v>7</v>
      </c>
      <c r="B20" s="44">
        <v>804</v>
      </c>
      <c r="C20" s="6" t="s">
        <v>8</v>
      </c>
      <c r="D20" s="6"/>
      <c r="E20" s="6"/>
      <c r="F20" s="41">
        <f>F21</f>
        <v>620593</v>
      </c>
      <c r="G20" s="77"/>
    </row>
    <row r="21" spans="1:8" ht="33" customHeight="1" x14ac:dyDescent="0.2">
      <c r="A21" s="49" t="s">
        <v>63</v>
      </c>
      <c r="B21" s="78">
        <v>804</v>
      </c>
      <c r="C21" s="7" t="s">
        <v>8</v>
      </c>
      <c r="D21" s="7" t="s">
        <v>102</v>
      </c>
      <c r="E21" s="7"/>
      <c r="F21" s="42">
        <f t="shared" ref="F21:F22" si="0">F22</f>
        <v>620593</v>
      </c>
      <c r="G21" s="72"/>
      <c r="H21" s="62"/>
    </row>
    <row r="22" spans="1:8" ht="17.25" customHeight="1" x14ac:dyDescent="0.2">
      <c r="A22" s="49" t="s">
        <v>64</v>
      </c>
      <c r="B22" s="78">
        <v>804</v>
      </c>
      <c r="C22" s="7" t="s">
        <v>8</v>
      </c>
      <c r="D22" s="7" t="s">
        <v>103</v>
      </c>
      <c r="E22" s="7"/>
      <c r="F22" s="42">
        <f t="shared" si="0"/>
        <v>620593</v>
      </c>
      <c r="G22" s="72"/>
    </row>
    <row r="23" spans="1:8" ht="17.25" customHeight="1" x14ac:dyDescent="0.25">
      <c r="A23" s="34" t="s">
        <v>9</v>
      </c>
      <c r="B23" s="78">
        <v>804</v>
      </c>
      <c r="C23" s="7" t="s">
        <v>8</v>
      </c>
      <c r="D23" s="7" t="s">
        <v>165</v>
      </c>
      <c r="E23" s="7"/>
      <c r="F23" s="42">
        <f>F24+F27</f>
        <v>620593</v>
      </c>
      <c r="G23" s="72"/>
    </row>
    <row r="24" spans="1:8" ht="64.5" customHeight="1" x14ac:dyDescent="0.25">
      <c r="A24" s="32" t="s">
        <v>66</v>
      </c>
      <c r="B24" s="78">
        <v>804</v>
      </c>
      <c r="C24" s="19" t="s">
        <v>8</v>
      </c>
      <c r="D24" s="7" t="s">
        <v>165</v>
      </c>
      <c r="E24" s="19" t="s">
        <v>67</v>
      </c>
      <c r="F24" s="45">
        <f>F25</f>
        <v>553545</v>
      </c>
      <c r="G24" s="72"/>
    </row>
    <row r="25" spans="1:8" ht="33" customHeight="1" x14ac:dyDescent="0.25">
      <c r="A25" s="33" t="s">
        <v>74</v>
      </c>
      <c r="B25" s="78">
        <v>804</v>
      </c>
      <c r="C25" s="7" t="s">
        <v>8</v>
      </c>
      <c r="D25" s="7" t="s">
        <v>165</v>
      </c>
      <c r="E25" s="7" t="s">
        <v>75</v>
      </c>
      <c r="F25" s="42">
        <v>553545</v>
      </c>
      <c r="G25" s="72"/>
    </row>
    <row r="26" spans="1:8" ht="34.5" customHeight="1" x14ac:dyDescent="0.25">
      <c r="A26" s="33" t="s">
        <v>85</v>
      </c>
      <c r="B26" s="78">
        <v>804</v>
      </c>
      <c r="C26" s="19" t="s">
        <v>8</v>
      </c>
      <c r="D26" s="7" t="s">
        <v>165</v>
      </c>
      <c r="E26" s="7" t="s">
        <v>77</v>
      </c>
      <c r="F26" s="42">
        <f>F27</f>
        <v>67048</v>
      </c>
      <c r="G26" s="72"/>
    </row>
    <row r="27" spans="1:8" ht="36" customHeight="1" x14ac:dyDescent="0.25">
      <c r="A27" s="33" t="s">
        <v>69</v>
      </c>
      <c r="B27" s="78">
        <v>804</v>
      </c>
      <c r="C27" s="19" t="s">
        <v>8</v>
      </c>
      <c r="D27" s="7" t="s">
        <v>165</v>
      </c>
      <c r="E27" s="7" t="s">
        <v>68</v>
      </c>
      <c r="F27" s="42">
        <v>67048</v>
      </c>
      <c r="G27" s="72"/>
    </row>
    <row r="28" spans="1:8" ht="51" customHeight="1" x14ac:dyDescent="0.25">
      <c r="A28" s="35" t="s">
        <v>10</v>
      </c>
      <c r="B28" s="44">
        <v>804</v>
      </c>
      <c r="C28" s="6" t="s">
        <v>11</v>
      </c>
      <c r="D28" s="6"/>
      <c r="E28" s="6"/>
      <c r="F28" s="41">
        <f>F29+F42</f>
        <v>16140777.5</v>
      </c>
      <c r="G28" s="77"/>
    </row>
    <row r="29" spans="1:8" ht="51" customHeight="1" x14ac:dyDescent="0.2">
      <c r="A29" s="54" t="s">
        <v>172</v>
      </c>
      <c r="B29" s="78">
        <v>804</v>
      </c>
      <c r="C29" s="8" t="s">
        <v>11</v>
      </c>
      <c r="D29" s="7" t="s">
        <v>131</v>
      </c>
      <c r="E29" s="7"/>
      <c r="F29" s="42">
        <f>F30</f>
        <v>16137777.5</v>
      </c>
      <c r="G29" s="72"/>
    </row>
    <row r="30" spans="1:8" ht="34.5" customHeight="1" x14ac:dyDescent="0.2">
      <c r="A30" s="54" t="s">
        <v>173</v>
      </c>
      <c r="B30" s="78">
        <v>804</v>
      </c>
      <c r="C30" s="8" t="s">
        <v>11</v>
      </c>
      <c r="D30" s="7" t="s">
        <v>132</v>
      </c>
      <c r="E30" s="7"/>
      <c r="F30" s="42">
        <f>F31</f>
        <v>16137777.5</v>
      </c>
      <c r="G30" s="72"/>
    </row>
    <row r="31" spans="1:8" ht="18" customHeight="1" x14ac:dyDescent="0.2">
      <c r="A31" s="54" t="s">
        <v>64</v>
      </c>
      <c r="B31" s="80">
        <v>804</v>
      </c>
      <c r="C31" s="8" t="s">
        <v>11</v>
      </c>
      <c r="D31" s="7" t="s">
        <v>166</v>
      </c>
      <c r="E31" s="7"/>
      <c r="F31" s="42">
        <f>F35+F32</f>
        <v>16137777.5</v>
      </c>
      <c r="G31" s="72"/>
    </row>
    <row r="32" spans="1:8" ht="30" customHeight="1" x14ac:dyDescent="0.2">
      <c r="A32" s="54" t="s">
        <v>14</v>
      </c>
      <c r="B32" s="89">
        <v>804</v>
      </c>
      <c r="C32" s="8" t="s">
        <v>11</v>
      </c>
      <c r="D32" s="7" t="s">
        <v>167</v>
      </c>
      <c r="E32" s="7"/>
      <c r="F32" s="42">
        <f>F33</f>
        <v>1316047.08</v>
      </c>
      <c r="G32" s="72"/>
    </row>
    <row r="33" spans="1:7" ht="67.5" customHeight="1" x14ac:dyDescent="0.25">
      <c r="A33" s="32" t="s">
        <v>66</v>
      </c>
      <c r="B33" s="89">
        <v>804</v>
      </c>
      <c r="C33" s="8" t="s">
        <v>11</v>
      </c>
      <c r="D33" s="7" t="s">
        <v>167</v>
      </c>
      <c r="E33" s="19" t="s">
        <v>67</v>
      </c>
      <c r="F33" s="42">
        <f>F34</f>
        <v>1316047.08</v>
      </c>
      <c r="G33" s="72"/>
    </row>
    <row r="34" spans="1:7" ht="33" customHeight="1" x14ac:dyDescent="0.25">
      <c r="A34" s="33" t="s">
        <v>74</v>
      </c>
      <c r="B34" s="89">
        <v>804</v>
      </c>
      <c r="C34" s="8" t="s">
        <v>11</v>
      </c>
      <c r="D34" s="7" t="s">
        <v>167</v>
      </c>
      <c r="E34" s="7" t="s">
        <v>75</v>
      </c>
      <c r="F34" s="42">
        <v>1316047.08</v>
      </c>
      <c r="G34" s="72"/>
    </row>
    <row r="35" spans="1:7" ht="19.5" customHeight="1" x14ac:dyDescent="0.25">
      <c r="A35" s="34" t="s">
        <v>9</v>
      </c>
      <c r="B35" s="78">
        <v>804</v>
      </c>
      <c r="C35" s="8" t="s">
        <v>11</v>
      </c>
      <c r="D35" s="7" t="s">
        <v>168</v>
      </c>
      <c r="E35" s="7"/>
      <c r="F35" s="42">
        <f>F36+F38+F40</f>
        <v>14821730.42</v>
      </c>
      <c r="G35" s="72"/>
    </row>
    <row r="36" spans="1:7" ht="64.5" customHeight="1" x14ac:dyDescent="0.25">
      <c r="A36" s="32" t="s">
        <v>66</v>
      </c>
      <c r="B36" s="78">
        <v>804</v>
      </c>
      <c r="C36" s="8" t="s">
        <v>11</v>
      </c>
      <c r="D36" s="7" t="s">
        <v>168</v>
      </c>
      <c r="E36" s="19" t="s">
        <v>67</v>
      </c>
      <c r="F36" s="42">
        <f>F37</f>
        <v>12111179.99</v>
      </c>
      <c r="G36" s="72"/>
    </row>
    <row r="37" spans="1:7" ht="32.25" customHeight="1" x14ac:dyDescent="0.25">
      <c r="A37" s="33" t="s">
        <v>74</v>
      </c>
      <c r="B37" s="78">
        <v>804</v>
      </c>
      <c r="C37" s="8" t="s">
        <v>11</v>
      </c>
      <c r="D37" s="7" t="s">
        <v>168</v>
      </c>
      <c r="E37" s="7" t="s">
        <v>75</v>
      </c>
      <c r="F37" s="42">
        <v>12111179.99</v>
      </c>
      <c r="G37" s="72"/>
    </row>
    <row r="38" spans="1:7" ht="34.5" customHeight="1" x14ac:dyDescent="0.25">
      <c r="A38" s="33" t="s">
        <v>85</v>
      </c>
      <c r="B38" s="78">
        <v>804</v>
      </c>
      <c r="C38" s="19" t="s">
        <v>11</v>
      </c>
      <c r="D38" s="7" t="s">
        <v>168</v>
      </c>
      <c r="E38" s="7" t="s">
        <v>77</v>
      </c>
      <c r="F38" s="42">
        <f>F39</f>
        <v>2310550.4300000002</v>
      </c>
      <c r="G38" s="72"/>
    </row>
    <row r="39" spans="1:7" ht="30.75" customHeight="1" x14ac:dyDescent="0.25">
      <c r="A39" s="33" t="s">
        <v>69</v>
      </c>
      <c r="B39" s="78">
        <v>804</v>
      </c>
      <c r="C39" s="8" t="s">
        <v>11</v>
      </c>
      <c r="D39" s="7" t="s">
        <v>168</v>
      </c>
      <c r="E39" s="7" t="s">
        <v>68</v>
      </c>
      <c r="F39" s="42">
        <v>2310550.4300000002</v>
      </c>
      <c r="G39" s="72"/>
    </row>
    <row r="40" spans="1:7" ht="22.5" customHeight="1" x14ac:dyDescent="0.25">
      <c r="A40" s="36" t="s">
        <v>70</v>
      </c>
      <c r="B40" s="78">
        <v>804</v>
      </c>
      <c r="C40" s="8" t="s">
        <v>11</v>
      </c>
      <c r="D40" s="7" t="s">
        <v>168</v>
      </c>
      <c r="E40" s="7" t="s">
        <v>76</v>
      </c>
      <c r="F40" s="42">
        <f>F41</f>
        <v>400000</v>
      </c>
      <c r="G40" s="72"/>
    </row>
    <row r="41" spans="1:7" ht="21" customHeight="1" x14ac:dyDescent="0.25">
      <c r="A41" s="31" t="s">
        <v>12</v>
      </c>
      <c r="B41" s="78">
        <v>804</v>
      </c>
      <c r="C41" s="8" t="s">
        <v>11</v>
      </c>
      <c r="D41" s="7" t="s">
        <v>168</v>
      </c>
      <c r="E41" s="7" t="s">
        <v>13</v>
      </c>
      <c r="F41" s="42">
        <v>400000</v>
      </c>
      <c r="G41" s="72"/>
    </row>
    <row r="42" spans="1:7" ht="33.75" customHeight="1" x14ac:dyDescent="0.2">
      <c r="A42" s="49" t="s">
        <v>63</v>
      </c>
      <c r="B42" s="78">
        <v>804</v>
      </c>
      <c r="C42" s="8" t="s">
        <v>11</v>
      </c>
      <c r="D42" s="7" t="s">
        <v>102</v>
      </c>
      <c r="E42" s="7"/>
      <c r="F42" s="42">
        <f>F46</f>
        <v>3000</v>
      </c>
      <c r="G42" s="72"/>
    </row>
    <row r="43" spans="1:7" ht="18.75" customHeight="1" x14ac:dyDescent="0.2">
      <c r="A43" s="49" t="s">
        <v>64</v>
      </c>
      <c r="B43" s="78">
        <v>804</v>
      </c>
      <c r="C43" s="8" t="s">
        <v>11</v>
      </c>
      <c r="D43" s="7" t="s">
        <v>103</v>
      </c>
      <c r="E43" s="7"/>
      <c r="F43" s="42">
        <f>F46</f>
        <v>3000</v>
      </c>
      <c r="G43" s="72"/>
    </row>
    <row r="44" spans="1:7" ht="50.25" customHeight="1" x14ac:dyDescent="0.25">
      <c r="A44" s="31" t="s">
        <v>156</v>
      </c>
      <c r="B44" s="78">
        <v>804</v>
      </c>
      <c r="C44" s="8" t="s">
        <v>11</v>
      </c>
      <c r="D44" s="7" t="s">
        <v>163</v>
      </c>
      <c r="E44" s="7"/>
      <c r="F44" s="42">
        <f>F45</f>
        <v>3000</v>
      </c>
      <c r="G44" s="72"/>
    </row>
    <row r="45" spans="1:7" ht="15.75" customHeight="1" x14ac:dyDescent="0.25">
      <c r="A45" s="70" t="s">
        <v>158</v>
      </c>
      <c r="B45" s="78">
        <v>804</v>
      </c>
      <c r="C45" s="8" t="s">
        <v>11</v>
      </c>
      <c r="D45" s="7" t="s">
        <v>163</v>
      </c>
      <c r="E45" s="7" t="s">
        <v>157</v>
      </c>
      <c r="F45" s="42">
        <f>F46</f>
        <v>3000</v>
      </c>
      <c r="G45" s="77"/>
    </row>
    <row r="46" spans="1:7" ht="21" customHeight="1" x14ac:dyDescent="0.25">
      <c r="A46" s="70" t="s">
        <v>159</v>
      </c>
      <c r="B46" s="78">
        <v>804</v>
      </c>
      <c r="C46" s="8" t="s">
        <v>11</v>
      </c>
      <c r="D46" s="7" t="s">
        <v>163</v>
      </c>
      <c r="E46" s="7" t="s">
        <v>155</v>
      </c>
      <c r="F46" s="42">
        <v>3000</v>
      </c>
      <c r="G46" s="72"/>
    </row>
    <row r="47" spans="1:7" ht="17.25" customHeight="1" x14ac:dyDescent="0.25">
      <c r="A47" s="37" t="s">
        <v>15</v>
      </c>
      <c r="B47" s="44">
        <v>804</v>
      </c>
      <c r="C47" s="73" t="s">
        <v>16</v>
      </c>
      <c r="D47" s="26"/>
      <c r="E47" s="26"/>
      <c r="F47" s="41">
        <f>F48</f>
        <v>850000</v>
      </c>
      <c r="G47" s="72"/>
    </row>
    <row r="48" spans="1:7" ht="31.5" customHeight="1" x14ac:dyDescent="0.25">
      <c r="A48" s="30" t="s">
        <v>63</v>
      </c>
      <c r="B48" s="78">
        <v>804</v>
      </c>
      <c r="C48" s="9" t="s">
        <v>16</v>
      </c>
      <c r="D48" s="7" t="s">
        <v>102</v>
      </c>
      <c r="E48" s="14"/>
      <c r="F48" s="42">
        <f>F50</f>
        <v>850000</v>
      </c>
      <c r="G48" s="72"/>
    </row>
    <row r="49" spans="1:7" ht="20.25" customHeight="1" x14ac:dyDescent="0.25">
      <c r="A49" s="36" t="s">
        <v>15</v>
      </c>
      <c r="B49" s="78">
        <v>804</v>
      </c>
      <c r="C49" s="9" t="s">
        <v>16</v>
      </c>
      <c r="D49" s="9" t="s">
        <v>109</v>
      </c>
      <c r="E49" s="14"/>
      <c r="F49" s="42">
        <f>F50</f>
        <v>850000</v>
      </c>
      <c r="G49" s="72"/>
    </row>
    <row r="50" spans="1:7" ht="19.5" customHeight="1" x14ac:dyDescent="0.25">
      <c r="A50" s="30" t="s">
        <v>64</v>
      </c>
      <c r="B50" s="78">
        <v>804</v>
      </c>
      <c r="C50" s="9" t="s">
        <v>16</v>
      </c>
      <c r="D50" s="9" t="s">
        <v>111</v>
      </c>
      <c r="E50" s="14"/>
      <c r="F50" s="42">
        <f>F51</f>
        <v>850000</v>
      </c>
      <c r="G50" s="72"/>
    </row>
    <row r="51" spans="1:7" ht="34.5" customHeight="1" x14ac:dyDescent="0.25">
      <c r="A51" s="36" t="s">
        <v>17</v>
      </c>
      <c r="B51" s="78">
        <v>804</v>
      </c>
      <c r="C51" s="9" t="s">
        <v>16</v>
      </c>
      <c r="D51" s="9" t="s">
        <v>110</v>
      </c>
      <c r="E51" s="14"/>
      <c r="F51" s="42">
        <f>F53</f>
        <v>850000</v>
      </c>
      <c r="G51" s="72"/>
    </row>
    <row r="52" spans="1:7" ht="21" customHeight="1" x14ac:dyDescent="0.25">
      <c r="A52" s="36" t="s">
        <v>70</v>
      </c>
      <c r="B52" s="78">
        <v>804</v>
      </c>
      <c r="C52" s="9" t="s">
        <v>16</v>
      </c>
      <c r="D52" s="9" t="s">
        <v>110</v>
      </c>
      <c r="E52" s="14">
        <v>800</v>
      </c>
      <c r="F52" s="42">
        <f>F53</f>
        <v>850000</v>
      </c>
      <c r="G52" s="77"/>
    </row>
    <row r="53" spans="1:7" ht="18.75" customHeight="1" x14ac:dyDescent="0.25">
      <c r="A53" s="36" t="s">
        <v>18</v>
      </c>
      <c r="B53" s="78">
        <v>804</v>
      </c>
      <c r="C53" s="9" t="s">
        <v>16</v>
      </c>
      <c r="D53" s="9" t="s">
        <v>110</v>
      </c>
      <c r="E53" s="14">
        <v>870</v>
      </c>
      <c r="F53" s="42">
        <v>850000</v>
      </c>
      <c r="G53" s="72"/>
    </row>
    <row r="54" spans="1:7" ht="17.25" customHeight="1" x14ac:dyDescent="0.25">
      <c r="A54" s="29" t="s">
        <v>19</v>
      </c>
      <c r="B54" s="44">
        <v>804</v>
      </c>
      <c r="C54" s="22" t="s">
        <v>20</v>
      </c>
      <c r="D54" s="22"/>
      <c r="E54" s="22"/>
      <c r="F54" s="41">
        <f>F55+F82+F85+F92</f>
        <v>3149972.33</v>
      </c>
      <c r="G54" s="72"/>
    </row>
    <row r="55" spans="1:7" ht="48.75" customHeight="1" x14ac:dyDescent="0.2">
      <c r="A55" s="54" t="s">
        <v>172</v>
      </c>
      <c r="B55" s="78">
        <v>804</v>
      </c>
      <c r="C55" s="21" t="s">
        <v>20</v>
      </c>
      <c r="D55" s="7" t="s">
        <v>131</v>
      </c>
      <c r="E55" s="22"/>
      <c r="F55" s="42">
        <f>F56</f>
        <v>2904942.79</v>
      </c>
      <c r="G55" s="72"/>
    </row>
    <row r="56" spans="1:7" ht="35.25" customHeight="1" x14ac:dyDescent="0.2">
      <c r="A56" s="54" t="s">
        <v>174</v>
      </c>
      <c r="B56" s="78">
        <v>804</v>
      </c>
      <c r="C56" s="21" t="s">
        <v>20</v>
      </c>
      <c r="D56" s="7" t="s">
        <v>133</v>
      </c>
      <c r="E56" s="22"/>
      <c r="F56" s="42">
        <f>F57+F71</f>
        <v>2904942.79</v>
      </c>
      <c r="G56" s="72"/>
    </row>
    <row r="57" spans="1:7" ht="19.5" customHeight="1" x14ac:dyDescent="0.25">
      <c r="A57" s="30" t="s">
        <v>134</v>
      </c>
      <c r="B57" s="78">
        <v>804</v>
      </c>
      <c r="C57" s="21" t="s">
        <v>20</v>
      </c>
      <c r="D57" s="7" t="s">
        <v>135</v>
      </c>
      <c r="E57" s="22"/>
      <c r="F57" s="42">
        <f>F58+F61+F67+F64</f>
        <v>1593758.46</v>
      </c>
      <c r="G57" s="72"/>
    </row>
    <row r="58" spans="1:7" ht="36" customHeight="1" x14ac:dyDescent="0.25">
      <c r="A58" s="33" t="s">
        <v>81</v>
      </c>
      <c r="B58" s="78">
        <v>804</v>
      </c>
      <c r="C58" s="21" t="s">
        <v>20</v>
      </c>
      <c r="D58" s="21" t="s">
        <v>136</v>
      </c>
      <c r="E58" s="22"/>
      <c r="F58" s="42">
        <f>F59</f>
        <v>100000</v>
      </c>
      <c r="G58" s="72"/>
    </row>
    <row r="59" spans="1:7" ht="35.25" customHeight="1" x14ac:dyDescent="0.25">
      <c r="A59" s="33" t="s">
        <v>85</v>
      </c>
      <c r="B59" s="78">
        <v>804</v>
      </c>
      <c r="C59" s="21" t="s">
        <v>20</v>
      </c>
      <c r="D59" s="21" t="s">
        <v>136</v>
      </c>
      <c r="E59" s="21" t="s">
        <v>77</v>
      </c>
      <c r="F59" s="42">
        <f>F60</f>
        <v>100000</v>
      </c>
      <c r="G59" s="72"/>
    </row>
    <row r="60" spans="1:7" ht="36" customHeight="1" x14ac:dyDescent="0.25">
      <c r="A60" s="33" t="s">
        <v>69</v>
      </c>
      <c r="B60" s="78">
        <v>804</v>
      </c>
      <c r="C60" s="21" t="s">
        <v>20</v>
      </c>
      <c r="D60" s="21" t="s">
        <v>136</v>
      </c>
      <c r="E60" s="21" t="s">
        <v>68</v>
      </c>
      <c r="F60" s="42">
        <v>100000</v>
      </c>
      <c r="G60" s="72"/>
    </row>
    <row r="61" spans="1:7" ht="18.75" customHeight="1" x14ac:dyDescent="0.25">
      <c r="A61" s="31" t="s">
        <v>21</v>
      </c>
      <c r="B61" s="78">
        <v>804</v>
      </c>
      <c r="C61" s="21" t="s">
        <v>20</v>
      </c>
      <c r="D61" s="21" t="s">
        <v>137</v>
      </c>
      <c r="E61" s="21"/>
      <c r="F61" s="42">
        <f>F62</f>
        <v>553203.05000000005</v>
      </c>
      <c r="G61" s="72"/>
    </row>
    <row r="62" spans="1:7" ht="33" customHeight="1" x14ac:dyDescent="0.25">
      <c r="A62" s="33" t="s">
        <v>85</v>
      </c>
      <c r="B62" s="78">
        <v>804</v>
      </c>
      <c r="C62" s="21" t="s">
        <v>20</v>
      </c>
      <c r="D62" s="21" t="s">
        <v>137</v>
      </c>
      <c r="E62" s="21" t="s">
        <v>77</v>
      </c>
      <c r="F62" s="42">
        <f>F63</f>
        <v>553203.05000000005</v>
      </c>
      <c r="G62" s="72"/>
    </row>
    <row r="63" spans="1:7" ht="33.75" customHeight="1" x14ac:dyDescent="0.25">
      <c r="A63" s="33" t="s">
        <v>69</v>
      </c>
      <c r="B63" s="78">
        <v>804</v>
      </c>
      <c r="C63" s="21" t="s">
        <v>20</v>
      </c>
      <c r="D63" s="21" t="s">
        <v>137</v>
      </c>
      <c r="E63" s="21" t="s">
        <v>68</v>
      </c>
      <c r="F63" s="42">
        <v>553203.05000000005</v>
      </c>
      <c r="G63" s="72"/>
    </row>
    <row r="64" spans="1:7" ht="19.5" customHeight="1" x14ac:dyDescent="0.25">
      <c r="A64" s="33" t="s">
        <v>154</v>
      </c>
      <c r="B64" s="78">
        <v>804</v>
      </c>
      <c r="C64" s="21" t="s">
        <v>20</v>
      </c>
      <c r="D64" s="21" t="s">
        <v>153</v>
      </c>
      <c r="E64" s="21"/>
      <c r="F64" s="42">
        <f>F65</f>
        <v>565000</v>
      </c>
      <c r="G64" s="72"/>
    </row>
    <row r="65" spans="1:7" ht="36" customHeight="1" x14ac:dyDescent="0.25">
      <c r="A65" s="33" t="s">
        <v>85</v>
      </c>
      <c r="B65" s="78">
        <v>804</v>
      </c>
      <c r="C65" s="21" t="s">
        <v>20</v>
      </c>
      <c r="D65" s="21" t="s">
        <v>153</v>
      </c>
      <c r="E65" s="21" t="s">
        <v>77</v>
      </c>
      <c r="F65" s="42">
        <f>F66</f>
        <v>565000</v>
      </c>
      <c r="G65" s="72"/>
    </row>
    <row r="66" spans="1:7" ht="31.5" customHeight="1" x14ac:dyDescent="0.25">
      <c r="A66" s="33" t="s">
        <v>69</v>
      </c>
      <c r="B66" s="78">
        <v>804</v>
      </c>
      <c r="C66" s="21" t="s">
        <v>20</v>
      </c>
      <c r="D66" s="21" t="s">
        <v>153</v>
      </c>
      <c r="E66" s="21" t="s">
        <v>68</v>
      </c>
      <c r="F66" s="42">
        <v>565000</v>
      </c>
      <c r="G66" s="72"/>
    </row>
    <row r="67" spans="1:7" ht="20.25" customHeight="1" x14ac:dyDescent="0.25">
      <c r="A67" s="36" t="s">
        <v>139</v>
      </c>
      <c r="B67" s="78">
        <v>804</v>
      </c>
      <c r="C67" s="21" t="s">
        <v>20</v>
      </c>
      <c r="D67" s="21" t="s">
        <v>138</v>
      </c>
      <c r="E67" s="21"/>
      <c r="F67" s="42">
        <f>F68</f>
        <v>375555.41</v>
      </c>
      <c r="G67" s="72"/>
    </row>
    <row r="68" spans="1:7" ht="18.75" customHeight="1" x14ac:dyDescent="0.25">
      <c r="A68" s="36" t="s">
        <v>70</v>
      </c>
      <c r="B68" s="78">
        <v>804</v>
      </c>
      <c r="C68" s="21" t="s">
        <v>20</v>
      </c>
      <c r="D68" s="21" t="s">
        <v>138</v>
      </c>
      <c r="E68" s="21" t="s">
        <v>76</v>
      </c>
      <c r="F68" s="42">
        <f>F69+F70</f>
        <v>375555.41</v>
      </c>
      <c r="G68" s="72"/>
    </row>
    <row r="69" spans="1:7" ht="19.5" customHeight="1" x14ac:dyDescent="0.25">
      <c r="A69" s="36" t="s">
        <v>124</v>
      </c>
      <c r="B69" s="78">
        <v>804</v>
      </c>
      <c r="C69" s="21" t="s">
        <v>20</v>
      </c>
      <c r="D69" s="21" t="s">
        <v>138</v>
      </c>
      <c r="E69" s="21" t="s">
        <v>125</v>
      </c>
      <c r="F69" s="42">
        <v>325555.40999999997</v>
      </c>
      <c r="G69" s="72"/>
    </row>
    <row r="70" spans="1:7" ht="19.5" customHeight="1" x14ac:dyDescent="0.25">
      <c r="A70" s="31" t="s">
        <v>12</v>
      </c>
      <c r="B70" s="89">
        <v>804</v>
      </c>
      <c r="C70" s="21" t="s">
        <v>20</v>
      </c>
      <c r="D70" s="21" t="s">
        <v>222</v>
      </c>
      <c r="E70" s="21" t="s">
        <v>13</v>
      </c>
      <c r="F70" s="42">
        <v>50000</v>
      </c>
      <c r="G70" s="72"/>
    </row>
    <row r="71" spans="1:7" ht="21" customHeight="1" x14ac:dyDescent="0.25">
      <c r="A71" s="74" t="s">
        <v>161</v>
      </c>
      <c r="B71" s="78">
        <v>804</v>
      </c>
      <c r="C71" s="21" t="s">
        <v>20</v>
      </c>
      <c r="D71" s="21" t="s">
        <v>140</v>
      </c>
      <c r="E71" s="21"/>
      <c r="F71" s="42">
        <f>F72+F75</f>
        <v>1311184.33</v>
      </c>
      <c r="G71" s="72"/>
    </row>
    <row r="72" spans="1:7" ht="18" customHeight="1" x14ac:dyDescent="0.2">
      <c r="A72" s="55" t="s">
        <v>21</v>
      </c>
      <c r="B72" s="78">
        <v>804</v>
      </c>
      <c r="C72" s="21" t="s">
        <v>20</v>
      </c>
      <c r="D72" s="21" t="s">
        <v>141</v>
      </c>
      <c r="E72" s="21"/>
      <c r="F72" s="42">
        <f>F73</f>
        <v>491700</v>
      </c>
      <c r="G72" s="72"/>
    </row>
    <row r="73" spans="1:7" ht="35.25" customHeight="1" x14ac:dyDescent="0.2">
      <c r="A73" s="56" t="s">
        <v>85</v>
      </c>
      <c r="B73" s="78">
        <v>804</v>
      </c>
      <c r="C73" s="21" t="s">
        <v>20</v>
      </c>
      <c r="D73" s="21" t="s">
        <v>141</v>
      </c>
      <c r="E73" s="21" t="s">
        <v>77</v>
      </c>
      <c r="F73" s="42">
        <f>F74</f>
        <v>491700</v>
      </c>
      <c r="G73" s="72"/>
    </row>
    <row r="74" spans="1:7" ht="36" customHeight="1" x14ac:dyDescent="0.2">
      <c r="A74" s="56" t="s">
        <v>69</v>
      </c>
      <c r="B74" s="78">
        <v>804</v>
      </c>
      <c r="C74" s="21" t="s">
        <v>20</v>
      </c>
      <c r="D74" s="21" t="s">
        <v>141</v>
      </c>
      <c r="E74" s="21" t="s">
        <v>68</v>
      </c>
      <c r="F74" s="42">
        <v>491700</v>
      </c>
      <c r="G74" s="72"/>
    </row>
    <row r="75" spans="1:7" ht="21" customHeight="1" x14ac:dyDescent="0.25">
      <c r="A75" s="36" t="s">
        <v>139</v>
      </c>
      <c r="B75" s="78">
        <v>804</v>
      </c>
      <c r="C75" s="21" t="s">
        <v>20</v>
      </c>
      <c r="D75" s="21" t="s">
        <v>142</v>
      </c>
      <c r="E75" s="21"/>
      <c r="F75" s="42">
        <f>F76+F78+F80</f>
        <v>819484.33</v>
      </c>
      <c r="G75" s="72"/>
    </row>
    <row r="76" spans="1:7" ht="34.5" customHeight="1" x14ac:dyDescent="0.25">
      <c r="A76" s="33" t="s">
        <v>85</v>
      </c>
      <c r="B76" s="78">
        <v>804</v>
      </c>
      <c r="C76" s="21" t="s">
        <v>20</v>
      </c>
      <c r="D76" s="21" t="s">
        <v>142</v>
      </c>
      <c r="E76" s="21" t="s">
        <v>77</v>
      </c>
      <c r="F76" s="42">
        <f>F77</f>
        <v>728984.33</v>
      </c>
      <c r="G76" s="72"/>
    </row>
    <row r="77" spans="1:7" ht="33.75" customHeight="1" x14ac:dyDescent="0.2">
      <c r="A77" s="48" t="s">
        <v>69</v>
      </c>
      <c r="B77" s="78">
        <v>804</v>
      </c>
      <c r="C77" s="21" t="s">
        <v>20</v>
      </c>
      <c r="D77" s="21" t="s">
        <v>142</v>
      </c>
      <c r="E77" s="21" t="s">
        <v>68</v>
      </c>
      <c r="F77" s="42">
        <v>728984.33</v>
      </c>
      <c r="G77" s="72"/>
    </row>
    <row r="78" spans="1:7" ht="20.25" customHeight="1" x14ac:dyDescent="0.25">
      <c r="A78" s="33" t="s">
        <v>80</v>
      </c>
      <c r="B78" s="78">
        <v>804</v>
      </c>
      <c r="C78" s="21" t="s">
        <v>20</v>
      </c>
      <c r="D78" s="21" t="s">
        <v>142</v>
      </c>
      <c r="E78" s="21" t="s">
        <v>79</v>
      </c>
      <c r="F78" s="42">
        <f>F79</f>
        <v>80500</v>
      </c>
      <c r="G78" s="72"/>
    </row>
    <row r="79" spans="1:7" ht="18.75" customHeight="1" x14ac:dyDescent="0.25">
      <c r="A79" s="36" t="s">
        <v>144</v>
      </c>
      <c r="B79" s="78">
        <v>804</v>
      </c>
      <c r="C79" s="21" t="s">
        <v>20</v>
      </c>
      <c r="D79" s="21" t="s">
        <v>142</v>
      </c>
      <c r="E79" s="21" t="s">
        <v>143</v>
      </c>
      <c r="F79" s="42">
        <v>80500</v>
      </c>
      <c r="G79" s="72"/>
    </row>
    <row r="80" spans="1:7" ht="20.25" customHeight="1" x14ac:dyDescent="0.25">
      <c r="A80" s="36" t="s">
        <v>70</v>
      </c>
      <c r="B80" s="78">
        <v>804</v>
      </c>
      <c r="C80" s="21" t="s">
        <v>20</v>
      </c>
      <c r="D80" s="21" t="s">
        <v>142</v>
      </c>
      <c r="E80" s="21" t="s">
        <v>76</v>
      </c>
      <c r="F80" s="42">
        <f>F81</f>
        <v>10000</v>
      </c>
      <c r="G80" s="72"/>
    </row>
    <row r="81" spans="1:8" ht="21.75" customHeight="1" x14ac:dyDescent="0.2">
      <c r="A81" s="55" t="s">
        <v>12</v>
      </c>
      <c r="B81" s="78">
        <v>804</v>
      </c>
      <c r="C81" s="21" t="s">
        <v>20</v>
      </c>
      <c r="D81" s="21" t="s">
        <v>142</v>
      </c>
      <c r="E81" s="21" t="s">
        <v>13</v>
      </c>
      <c r="F81" s="42">
        <v>10000</v>
      </c>
      <c r="G81" s="72"/>
      <c r="H81" s="18"/>
    </row>
    <row r="82" spans="1:8" ht="51" customHeight="1" x14ac:dyDescent="0.2">
      <c r="A82" s="66" t="s">
        <v>175</v>
      </c>
      <c r="B82" s="78">
        <v>804</v>
      </c>
      <c r="C82" s="21" t="s">
        <v>20</v>
      </c>
      <c r="D82" s="8" t="s">
        <v>105</v>
      </c>
      <c r="E82" s="21"/>
      <c r="F82" s="42">
        <f>F84</f>
        <v>126840</v>
      </c>
      <c r="G82" s="72"/>
    </row>
    <row r="83" spans="1:8" ht="33.75" customHeight="1" x14ac:dyDescent="0.25">
      <c r="A83" s="33" t="s">
        <v>85</v>
      </c>
      <c r="B83" s="78">
        <v>804</v>
      </c>
      <c r="C83" s="21" t="s">
        <v>20</v>
      </c>
      <c r="D83" s="8" t="s">
        <v>105</v>
      </c>
      <c r="E83" s="21" t="s">
        <v>77</v>
      </c>
      <c r="F83" s="42">
        <f>F84</f>
        <v>126840</v>
      </c>
      <c r="G83" s="72"/>
    </row>
    <row r="84" spans="1:8" ht="36.75" customHeight="1" x14ac:dyDescent="0.25">
      <c r="A84" s="33" t="s">
        <v>69</v>
      </c>
      <c r="B84" s="78">
        <v>804</v>
      </c>
      <c r="C84" s="21" t="s">
        <v>20</v>
      </c>
      <c r="D84" s="8" t="s">
        <v>105</v>
      </c>
      <c r="E84" s="21" t="s">
        <v>68</v>
      </c>
      <c r="F84" s="42">
        <v>126840</v>
      </c>
      <c r="G84" s="72"/>
    </row>
    <row r="85" spans="1:8" ht="34.5" customHeight="1" x14ac:dyDescent="0.25">
      <c r="A85" s="33" t="s">
        <v>71</v>
      </c>
      <c r="B85" s="78">
        <v>804</v>
      </c>
      <c r="C85" s="21" t="s">
        <v>20</v>
      </c>
      <c r="D85" s="8" t="s">
        <v>123</v>
      </c>
      <c r="E85" s="21"/>
      <c r="F85" s="42">
        <f>F86</f>
        <v>116680.54</v>
      </c>
      <c r="G85" s="72"/>
    </row>
    <row r="86" spans="1:8" ht="33.75" customHeight="1" x14ac:dyDescent="0.25">
      <c r="A86" s="33" t="s">
        <v>101</v>
      </c>
      <c r="B86" s="78">
        <v>804</v>
      </c>
      <c r="C86" s="21" t="s">
        <v>20</v>
      </c>
      <c r="D86" s="8" t="s">
        <v>126</v>
      </c>
      <c r="E86" s="21"/>
      <c r="F86" s="42">
        <f>F87</f>
        <v>116680.54</v>
      </c>
      <c r="G86" s="72"/>
    </row>
    <row r="87" spans="1:8" ht="117" customHeight="1" x14ac:dyDescent="0.2">
      <c r="A87" s="47" t="s">
        <v>164</v>
      </c>
      <c r="B87" s="78">
        <v>804</v>
      </c>
      <c r="C87" s="21" t="s">
        <v>20</v>
      </c>
      <c r="D87" s="8" t="s">
        <v>127</v>
      </c>
      <c r="E87" s="21"/>
      <c r="F87" s="42">
        <f>F88+F90</f>
        <v>116680.54</v>
      </c>
      <c r="G87" s="72"/>
    </row>
    <row r="88" spans="1:8" ht="66" customHeight="1" x14ac:dyDescent="0.2">
      <c r="A88" s="52" t="s">
        <v>66</v>
      </c>
      <c r="B88" s="78">
        <v>804</v>
      </c>
      <c r="C88" s="21" t="s">
        <v>20</v>
      </c>
      <c r="D88" s="21" t="s">
        <v>127</v>
      </c>
      <c r="E88" s="21" t="s">
        <v>67</v>
      </c>
      <c r="F88" s="42">
        <f>F89</f>
        <v>97233.78</v>
      </c>
      <c r="G88" s="72"/>
    </row>
    <row r="89" spans="1:8" ht="32.25" customHeight="1" x14ac:dyDescent="0.25">
      <c r="A89" s="33" t="s">
        <v>74</v>
      </c>
      <c r="B89" s="78">
        <v>804</v>
      </c>
      <c r="C89" s="20" t="s">
        <v>20</v>
      </c>
      <c r="D89" s="21" t="s">
        <v>127</v>
      </c>
      <c r="E89" s="21" t="s">
        <v>75</v>
      </c>
      <c r="F89" s="42">
        <v>97233.78</v>
      </c>
      <c r="G89" s="72"/>
    </row>
    <row r="90" spans="1:8" ht="35.25" customHeight="1" x14ac:dyDescent="0.25">
      <c r="A90" s="33" t="s">
        <v>85</v>
      </c>
      <c r="B90" s="78">
        <v>804</v>
      </c>
      <c r="C90" s="20" t="s">
        <v>20</v>
      </c>
      <c r="D90" s="21" t="s">
        <v>127</v>
      </c>
      <c r="E90" s="21" t="s">
        <v>77</v>
      </c>
      <c r="F90" s="42">
        <f>F91</f>
        <v>19446.759999999998</v>
      </c>
      <c r="G90" s="77"/>
    </row>
    <row r="91" spans="1:8" ht="36" customHeight="1" x14ac:dyDescent="0.25">
      <c r="A91" s="33" t="s">
        <v>69</v>
      </c>
      <c r="B91" s="78">
        <v>804</v>
      </c>
      <c r="C91" s="20" t="s">
        <v>20</v>
      </c>
      <c r="D91" s="21" t="s">
        <v>127</v>
      </c>
      <c r="E91" s="21" t="s">
        <v>68</v>
      </c>
      <c r="F91" s="42">
        <v>19446.759999999998</v>
      </c>
      <c r="G91" s="77"/>
    </row>
    <row r="92" spans="1:8" ht="32.25" customHeight="1" x14ac:dyDescent="0.2">
      <c r="A92" s="49" t="s">
        <v>63</v>
      </c>
      <c r="B92" s="78">
        <v>804</v>
      </c>
      <c r="C92" s="20" t="s">
        <v>20</v>
      </c>
      <c r="D92" s="7" t="s">
        <v>102</v>
      </c>
      <c r="E92" s="7"/>
      <c r="F92" s="42">
        <f>F96</f>
        <v>1509</v>
      </c>
      <c r="G92" s="72"/>
    </row>
    <row r="93" spans="1:8" ht="21" customHeight="1" x14ac:dyDescent="0.2">
      <c r="A93" s="49" t="s">
        <v>64</v>
      </c>
      <c r="B93" s="78">
        <v>804</v>
      </c>
      <c r="C93" s="20" t="s">
        <v>20</v>
      </c>
      <c r="D93" s="7" t="s">
        <v>103</v>
      </c>
      <c r="E93" s="7"/>
      <c r="F93" s="42">
        <f>F96</f>
        <v>1509</v>
      </c>
      <c r="G93" s="72"/>
    </row>
    <row r="94" spans="1:8" ht="47.25" customHeight="1" x14ac:dyDescent="0.25">
      <c r="A94" s="31" t="s">
        <v>156</v>
      </c>
      <c r="B94" s="78">
        <v>804</v>
      </c>
      <c r="C94" s="20" t="s">
        <v>20</v>
      </c>
      <c r="D94" s="7" t="s">
        <v>163</v>
      </c>
      <c r="E94" s="7"/>
      <c r="F94" s="42">
        <f>F95</f>
        <v>1509</v>
      </c>
      <c r="G94" s="72"/>
    </row>
    <row r="95" spans="1:8" ht="18" customHeight="1" x14ac:dyDescent="0.25">
      <c r="A95" s="70" t="s">
        <v>158</v>
      </c>
      <c r="B95" s="78">
        <v>804</v>
      </c>
      <c r="C95" s="20" t="s">
        <v>20</v>
      </c>
      <c r="D95" s="7" t="s">
        <v>163</v>
      </c>
      <c r="E95" s="7" t="s">
        <v>157</v>
      </c>
      <c r="F95" s="42">
        <f>F96</f>
        <v>1509</v>
      </c>
      <c r="G95" s="72"/>
    </row>
    <row r="96" spans="1:8" ht="18" customHeight="1" x14ac:dyDescent="0.25">
      <c r="A96" s="70" t="s">
        <v>159</v>
      </c>
      <c r="B96" s="78">
        <v>804</v>
      </c>
      <c r="C96" s="20" t="s">
        <v>20</v>
      </c>
      <c r="D96" s="7" t="s">
        <v>163</v>
      </c>
      <c r="E96" s="7" t="s">
        <v>155</v>
      </c>
      <c r="F96" s="42">
        <v>1509</v>
      </c>
      <c r="G96" s="72"/>
    </row>
    <row r="97" spans="1:8" ht="18.75" customHeight="1" x14ac:dyDescent="0.25">
      <c r="A97" s="29" t="s">
        <v>22</v>
      </c>
      <c r="B97" s="44">
        <v>804</v>
      </c>
      <c r="C97" s="22" t="s">
        <v>23</v>
      </c>
      <c r="D97" s="22"/>
      <c r="E97" s="22"/>
      <c r="F97" s="41">
        <f>F98</f>
        <v>747882.37</v>
      </c>
      <c r="G97" s="72"/>
    </row>
    <row r="98" spans="1:8" ht="19.5" customHeight="1" x14ac:dyDescent="0.25">
      <c r="A98" s="37" t="s">
        <v>24</v>
      </c>
      <c r="B98" s="44">
        <v>804</v>
      </c>
      <c r="C98" s="10" t="s">
        <v>25</v>
      </c>
      <c r="D98" s="10"/>
      <c r="E98" s="10"/>
      <c r="F98" s="41">
        <f>F99</f>
        <v>747882.37</v>
      </c>
      <c r="G98" s="72"/>
    </row>
    <row r="99" spans="1:8" ht="34.5" customHeight="1" x14ac:dyDescent="0.25">
      <c r="A99" s="33" t="s">
        <v>71</v>
      </c>
      <c r="B99" s="78">
        <v>804</v>
      </c>
      <c r="C99" s="20" t="s">
        <v>25</v>
      </c>
      <c r="D99" s="21" t="s">
        <v>123</v>
      </c>
      <c r="E99" s="7"/>
      <c r="F99" s="42">
        <f>F100</f>
        <v>747882.37</v>
      </c>
      <c r="G99" s="77"/>
    </row>
    <row r="100" spans="1:8" ht="32.25" customHeight="1" x14ac:dyDescent="0.25">
      <c r="A100" s="33" t="s">
        <v>101</v>
      </c>
      <c r="B100" s="78">
        <v>804</v>
      </c>
      <c r="C100" s="20" t="s">
        <v>25</v>
      </c>
      <c r="D100" s="21" t="s">
        <v>126</v>
      </c>
      <c r="E100" s="7"/>
      <c r="F100" s="42">
        <f>F101</f>
        <v>747882.37</v>
      </c>
      <c r="G100" s="77"/>
    </row>
    <row r="101" spans="1:8" ht="35.25" customHeight="1" x14ac:dyDescent="0.25">
      <c r="A101" s="33" t="s">
        <v>26</v>
      </c>
      <c r="B101" s="78">
        <v>804</v>
      </c>
      <c r="C101" s="20" t="s">
        <v>25</v>
      </c>
      <c r="D101" s="21" t="s">
        <v>128</v>
      </c>
      <c r="E101" s="21"/>
      <c r="F101" s="42">
        <f>F102+F104</f>
        <v>747882.37</v>
      </c>
      <c r="G101" s="72"/>
    </row>
    <row r="102" spans="1:8" ht="64.5" customHeight="1" x14ac:dyDescent="0.25">
      <c r="A102" s="50" t="s">
        <v>66</v>
      </c>
      <c r="B102" s="78">
        <v>804</v>
      </c>
      <c r="C102" s="20" t="s">
        <v>25</v>
      </c>
      <c r="D102" s="21" t="s">
        <v>128</v>
      </c>
      <c r="E102" s="21" t="s">
        <v>67</v>
      </c>
      <c r="F102" s="42">
        <f>F103</f>
        <v>660925.07999999996</v>
      </c>
      <c r="G102" s="72"/>
    </row>
    <row r="103" spans="1:8" ht="35.25" customHeight="1" x14ac:dyDescent="0.25">
      <c r="A103" s="33" t="s">
        <v>74</v>
      </c>
      <c r="B103" s="78">
        <v>804</v>
      </c>
      <c r="C103" s="20" t="s">
        <v>25</v>
      </c>
      <c r="D103" s="21" t="s">
        <v>128</v>
      </c>
      <c r="E103" s="21" t="s">
        <v>75</v>
      </c>
      <c r="F103" s="42">
        <v>660925.07999999996</v>
      </c>
      <c r="G103" s="72"/>
    </row>
    <row r="104" spans="1:8" ht="33.75" customHeight="1" x14ac:dyDescent="0.25">
      <c r="A104" s="33" t="s">
        <v>85</v>
      </c>
      <c r="B104" s="78">
        <v>804</v>
      </c>
      <c r="C104" s="20" t="s">
        <v>25</v>
      </c>
      <c r="D104" s="21" t="s">
        <v>128</v>
      </c>
      <c r="E104" s="21" t="s">
        <v>77</v>
      </c>
      <c r="F104" s="42">
        <f>F105</f>
        <v>86957.29</v>
      </c>
      <c r="G104" s="77"/>
    </row>
    <row r="105" spans="1:8" ht="34.5" customHeight="1" x14ac:dyDescent="0.25">
      <c r="A105" s="33" t="s">
        <v>69</v>
      </c>
      <c r="B105" s="78">
        <v>804</v>
      </c>
      <c r="C105" s="20" t="s">
        <v>25</v>
      </c>
      <c r="D105" s="21" t="s">
        <v>128</v>
      </c>
      <c r="E105" s="21" t="s">
        <v>68</v>
      </c>
      <c r="F105" s="42">
        <v>86957.29</v>
      </c>
      <c r="G105" s="77"/>
    </row>
    <row r="106" spans="1:8" ht="33" customHeight="1" x14ac:dyDescent="0.25">
      <c r="A106" s="57" t="s">
        <v>27</v>
      </c>
      <c r="B106" s="44">
        <v>804</v>
      </c>
      <c r="C106" s="22" t="s">
        <v>28</v>
      </c>
      <c r="D106" s="22"/>
      <c r="E106" s="22"/>
      <c r="F106" s="41">
        <f>F107</f>
        <v>530000</v>
      </c>
      <c r="G106" s="72"/>
    </row>
    <row r="107" spans="1:8" ht="18.75" customHeight="1" x14ac:dyDescent="0.25">
      <c r="A107" s="34" t="s">
        <v>29</v>
      </c>
      <c r="B107" s="44">
        <v>804</v>
      </c>
      <c r="C107" s="11" t="s">
        <v>30</v>
      </c>
      <c r="D107" s="11"/>
      <c r="E107" s="11"/>
      <c r="F107" s="41">
        <f>F110</f>
        <v>530000</v>
      </c>
      <c r="G107" s="72"/>
      <c r="H107" s="18"/>
    </row>
    <row r="108" spans="1:8" ht="50.25" customHeight="1" x14ac:dyDescent="0.25">
      <c r="A108" s="30" t="s">
        <v>176</v>
      </c>
      <c r="B108" s="78">
        <v>804</v>
      </c>
      <c r="C108" s="8" t="s">
        <v>30</v>
      </c>
      <c r="D108" s="7" t="s">
        <v>160</v>
      </c>
      <c r="E108" s="8"/>
      <c r="F108" s="42">
        <f>F110</f>
        <v>530000</v>
      </c>
      <c r="G108" s="72"/>
    </row>
    <row r="109" spans="1:8" ht="33.75" customHeight="1" x14ac:dyDescent="0.25">
      <c r="A109" s="33" t="s">
        <v>85</v>
      </c>
      <c r="B109" s="78">
        <v>804</v>
      </c>
      <c r="C109" s="8" t="s">
        <v>30</v>
      </c>
      <c r="D109" s="90" t="s">
        <v>160</v>
      </c>
      <c r="E109" s="8" t="s">
        <v>77</v>
      </c>
      <c r="F109" s="42">
        <f>F110</f>
        <v>530000</v>
      </c>
      <c r="G109" s="72"/>
    </row>
    <row r="110" spans="1:8" ht="34.5" customHeight="1" x14ac:dyDescent="0.2">
      <c r="A110" s="48" t="s">
        <v>69</v>
      </c>
      <c r="B110" s="78">
        <v>804</v>
      </c>
      <c r="C110" s="8" t="s">
        <v>30</v>
      </c>
      <c r="D110" s="90" t="s">
        <v>160</v>
      </c>
      <c r="E110" s="8" t="s">
        <v>68</v>
      </c>
      <c r="F110" s="42">
        <v>530000</v>
      </c>
      <c r="G110" s="72"/>
    </row>
    <row r="111" spans="1:8" ht="16.5" customHeight="1" x14ac:dyDescent="0.25">
      <c r="A111" s="29" t="s">
        <v>31</v>
      </c>
      <c r="B111" s="44">
        <v>804</v>
      </c>
      <c r="C111" s="11" t="s">
        <v>32</v>
      </c>
      <c r="D111" s="11"/>
      <c r="E111" s="11"/>
      <c r="F111" s="41">
        <f>F112+F122</f>
        <v>42453582</v>
      </c>
      <c r="G111" s="72"/>
    </row>
    <row r="112" spans="1:8" ht="16.5" customHeight="1" x14ac:dyDescent="0.25">
      <c r="A112" s="38" t="s">
        <v>60</v>
      </c>
      <c r="B112" s="44">
        <v>804</v>
      </c>
      <c r="C112" s="16" t="s">
        <v>59</v>
      </c>
      <c r="D112" s="17"/>
      <c r="E112" s="16"/>
      <c r="F112" s="46">
        <f>F113</f>
        <v>42433582</v>
      </c>
      <c r="G112" s="77"/>
    </row>
    <row r="113" spans="1:7" ht="48.75" customHeight="1" x14ac:dyDescent="0.25">
      <c r="A113" s="65" t="s">
        <v>177</v>
      </c>
      <c r="B113" s="78">
        <v>804</v>
      </c>
      <c r="C113" s="8" t="s">
        <v>59</v>
      </c>
      <c r="D113" s="8" t="s">
        <v>104</v>
      </c>
      <c r="E113" s="7"/>
      <c r="F113" s="42">
        <f>F114+F116+F119</f>
        <v>42433582</v>
      </c>
      <c r="G113" s="72"/>
    </row>
    <row r="114" spans="1:7" ht="31.5" customHeight="1" x14ac:dyDescent="0.25">
      <c r="A114" s="33" t="s">
        <v>85</v>
      </c>
      <c r="B114" s="78">
        <v>804</v>
      </c>
      <c r="C114" s="8" t="s">
        <v>59</v>
      </c>
      <c r="D114" s="8" t="s">
        <v>104</v>
      </c>
      <c r="E114" s="7" t="s">
        <v>77</v>
      </c>
      <c r="F114" s="42">
        <f>F115</f>
        <v>3277787</v>
      </c>
      <c r="G114" s="72"/>
    </row>
    <row r="115" spans="1:7" ht="30.75" customHeight="1" x14ac:dyDescent="0.25">
      <c r="A115" s="33" t="s">
        <v>69</v>
      </c>
      <c r="B115" s="78">
        <v>804</v>
      </c>
      <c r="C115" s="8" t="s">
        <v>59</v>
      </c>
      <c r="D115" s="8" t="s">
        <v>104</v>
      </c>
      <c r="E115" s="7" t="s">
        <v>68</v>
      </c>
      <c r="F115" s="42">
        <v>3277787</v>
      </c>
      <c r="G115" s="72"/>
    </row>
    <row r="116" spans="1:7" ht="51" customHeight="1" x14ac:dyDescent="0.25">
      <c r="A116" s="33" t="s">
        <v>208</v>
      </c>
      <c r="B116" s="89">
        <v>804</v>
      </c>
      <c r="C116" s="8" t="s">
        <v>59</v>
      </c>
      <c r="D116" s="8" t="s">
        <v>209</v>
      </c>
      <c r="E116" s="7"/>
      <c r="F116" s="42">
        <f>F117</f>
        <v>37197985</v>
      </c>
      <c r="G116" s="72"/>
    </row>
    <row r="117" spans="1:7" ht="30.75" customHeight="1" x14ac:dyDescent="0.25">
      <c r="A117" s="33" t="s">
        <v>85</v>
      </c>
      <c r="B117" s="89">
        <v>804</v>
      </c>
      <c r="C117" s="8" t="s">
        <v>59</v>
      </c>
      <c r="D117" s="8" t="s">
        <v>210</v>
      </c>
      <c r="E117" s="7" t="s">
        <v>77</v>
      </c>
      <c r="F117" s="42">
        <f>F118</f>
        <v>37197985</v>
      </c>
      <c r="G117" s="72"/>
    </row>
    <row r="118" spans="1:7" ht="30.75" customHeight="1" x14ac:dyDescent="0.25">
      <c r="A118" s="33" t="s">
        <v>69</v>
      </c>
      <c r="B118" s="89">
        <v>804</v>
      </c>
      <c r="C118" s="8" t="s">
        <v>59</v>
      </c>
      <c r="D118" s="8" t="s">
        <v>209</v>
      </c>
      <c r="E118" s="7" t="s">
        <v>68</v>
      </c>
      <c r="F118" s="42">
        <v>37197985</v>
      </c>
      <c r="G118" s="72"/>
    </row>
    <row r="119" spans="1:7" ht="83.25" customHeight="1" x14ac:dyDescent="0.25">
      <c r="A119" s="33" t="s">
        <v>214</v>
      </c>
      <c r="B119" s="89">
        <v>804</v>
      </c>
      <c r="C119" s="8" t="s">
        <v>59</v>
      </c>
      <c r="D119" s="8" t="s">
        <v>211</v>
      </c>
      <c r="E119" s="7"/>
      <c r="F119" s="42">
        <f>F120</f>
        <v>1957810</v>
      </c>
      <c r="G119" s="72"/>
    </row>
    <row r="120" spans="1:7" ht="30.75" customHeight="1" x14ac:dyDescent="0.25">
      <c r="A120" s="33" t="s">
        <v>85</v>
      </c>
      <c r="B120" s="89">
        <v>804</v>
      </c>
      <c r="C120" s="8" t="s">
        <v>59</v>
      </c>
      <c r="D120" s="8" t="s">
        <v>211</v>
      </c>
      <c r="E120" s="7" t="s">
        <v>77</v>
      </c>
      <c r="F120" s="42">
        <f>F121</f>
        <v>1957810</v>
      </c>
      <c r="G120" s="72"/>
    </row>
    <row r="121" spans="1:7" ht="30.75" customHeight="1" x14ac:dyDescent="0.25">
      <c r="A121" s="33" t="s">
        <v>69</v>
      </c>
      <c r="B121" s="89">
        <v>804</v>
      </c>
      <c r="C121" s="8" t="s">
        <v>59</v>
      </c>
      <c r="D121" s="8" t="s">
        <v>211</v>
      </c>
      <c r="E121" s="7" t="s">
        <v>68</v>
      </c>
      <c r="F121" s="42">
        <v>1957810</v>
      </c>
      <c r="G121" s="72"/>
    </row>
    <row r="122" spans="1:7" ht="21" customHeight="1" x14ac:dyDescent="0.25">
      <c r="A122" s="39" t="s">
        <v>33</v>
      </c>
      <c r="B122" s="44">
        <v>804</v>
      </c>
      <c r="C122" s="11" t="s">
        <v>34</v>
      </c>
      <c r="D122" s="11"/>
      <c r="E122" s="11"/>
      <c r="F122" s="41">
        <f>F123+F127</f>
        <v>20000</v>
      </c>
      <c r="G122" s="77"/>
    </row>
    <row r="123" spans="1:7" ht="71.25" customHeight="1" x14ac:dyDescent="0.2">
      <c r="A123" s="67" t="s">
        <v>178</v>
      </c>
      <c r="B123" s="78">
        <v>804</v>
      </c>
      <c r="C123" s="8" t="s">
        <v>34</v>
      </c>
      <c r="D123" s="8" t="s">
        <v>106</v>
      </c>
      <c r="E123" s="8"/>
      <c r="F123" s="42">
        <f>F125</f>
        <v>15000</v>
      </c>
      <c r="G123" s="77"/>
    </row>
    <row r="124" spans="1:7" ht="19.5" customHeight="1" x14ac:dyDescent="0.25">
      <c r="A124" s="34" t="s">
        <v>70</v>
      </c>
      <c r="B124" s="78">
        <v>804</v>
      </c>
      <c r="C124" s="8" t="s">
        <v>34</v>
      </c>
      <c r="D124" s="8" t="s">
        <v>106</v>
      </c>
      <c r="E124" s="8" t="s">
        <v>76</v>
      </c>
      <c r="F124" s="42">
        <f>F125</f>
        <v>15000</v>
      </c>
      <c r="G124" s="72"/>
    </row>
    <row r="125" spans="1:7" ht="51" customHeight="1" x14ac:dyDescent="0.25">
      <c r="A125" s="36" t="s">
        <v>86</v>
      </c>
      <c r="B125" s="78">
        <v>804</v>
      </c>
      <c r="C125" s="8" t="s">
        <v>34</v>
      </c>
      <c r="D125" s="8" t="s">
        <v>106</v>
      </c>
      <c r="E125" s="8" t="s">
        <v>37</v>
      </c>
      <c r="F125" s="42">
        <v>15000</v>
      </c>
      <c r="G125" s="72"/>
    </row>
    <row r="126" spans="1:7" ht="69" customHeight="1" x14ac:dyDescent="0.25">
      <c r="A126" s="31" t="s">
        <v>98</v>
      </c>
      <c r="B126" s="78">
        <v>804</v>
      </c>
      <c r="C126" s="21" t="s">
        <v>34</v>
      </c>
      <c r="D126" s="8" t="s">
        <v>107</v>
      </c>
      <c r="E126" s="21"/>
      <c r="F126" s="42">
        <f>F128</f>
        <v>5000</v>
      </c>
      <c r="G126" s="72"/>
    </row>
    <row r="127" spans="1:7" ht="20.25" customHeight="1" x14ac:dyDescent="0.25">
      <c r="A127" s="31" t="s">
        <v>70</v>
      </c>
      <c r="B127" s="78">
        <v>804</v>
      </c>
      <c r="C127" s="21" t="s">
        <v>34</v>
      </c>
      <c r="D127" s="8" t="s">
        <v>107</v>
      </c>
      <c r="E127" s="21" t="s">
        <v>76</v>
      </c>
      <c r="F127" s="42">
        <f>F128</f>
        <v>5000</v>
      </c>
      <c r="G127" s="72"/>
    </row>
    <row r="128" spans="1:7" ht="49.5" customHeight="1" x14ac:dyDescent="0.25">
      <c r="A128" s="31" t="s">
        <v>86</v>
      </c>
      <c r="B128" s="78">
        <v>804</v>
      </c>
      <c r="C128" s="21" t="s">
        <v>34</v>
      </c>
      <c r="D128" s="8" t="s">
        <v>107</v>
      </c>
      <c r="E128" s="21" t="s">
        <v>37</v>
      </c>
      <c r="F128" s="42">
        <v>5000</v>
      </c>
      <c r="G128" s="72"/>
    </row>
    <row r="129" spans="1:8" ht="17.25" customHeight="1" x14ac:dyDescent="0.25">
      <c r="A129" s="29" t="s">
        <v>35</v>
      </c>
      <c r="B129" s="44">
        <v>804</v>
      </c>
      <c r="C129" s="11" t="s">
        <v>36</v>
      </c>
      <c r="D129" s="11"/>
      <c r="E129" s="11"/>
      <c r="F129" s="41">
        <f>F130+F139+F153</f>
        <v>26868061.43</v>
      </c>
      <c r="G129" s="77"/>
    </row>
    <row r="130" spans="1:8" ht="17.25" customHeight="1" x14ac:dyDescent="0.2">
      <c r="A130" s="58" t="s">
        <v>147</v>
      </c>
      <c r="B130" s="44">
        <v>804</v>
      </c>
      <c r="C130" s="11" t="s">
        <v>149</v>
      </c>
      <c r="D130" s="11"/>
      <c r="E130" s="11"/>
      <c r="F130" s="41">
        <f>F134+F131</f>
        <v>1750935</v>
      </c>
      <c r="G130" s="72"/>
    </row>
    <row r="131" spans="1:8" ht="66" customHeight="1" x14ac:dyDescent="0.2">
      <c r="A131" s="59" t="s">
        <v>180</v>
      </c>
      <c r="B131" s="89">
        <v>804</v>
      </c>
      <c r="C131" s="8" t="s">
        <v>149</v>
      </c>
      <c r="D131" s="8" t="s">
        <v>179</v>
      </c>
      <c r="E131" s="11"/>
      <c r="F131" s="42">
        <f>F132</f>
        <v>67600</v>
      </c>
      <c r="G131" s="72"/>
    </row>
    <row r="132" spans="1:8" ht="17.25" customHeight="1" x14ac:dyDescent="0.2">
      <c r="A132" s="61" t="s">
        <v>85</v>
      </c>
      <c r="B132" s="89">
        <v>804</v>
      </c>
      <c r="C132" s="8" t="s">
        <v>149</v>
      </c>
      <c r="D132" s="8" t="s">
        <v>179</v>
      </c>
      <c r="E132" s="8" t="s">
        <v>77</v>
      </c>
      <c r="F132" s="42">
        <f>F133</f>
        <v>67600</v>
      </c>
      <c r="G132" s="72"/>
    </row>
    <row r="133" spans="1:8" ht="35.25" customHeight="1" x14ac:dyDescent="0.2">
      <c r="A133" s="48" t="s">
        <v>69</v>
      </c>
      <c r="B133" s="89">
        <v>804</v>
      </c>
      <c r="C133" s="8" t="s">
        <v>149</v>
      </c>
      <c r="D133" s="8" t="s">
        <v>179</v>
      </c>
      <c r="E133" s="8" t="s">
        <v>68</v>
      </c>
      <c r="F133" s="42">
        <v>67600</v>
      </c>
      <c r="G133" s="72"/>
    </row>
    <row r="134" spans="1:8" ht="35.25" customHeight="1" x14ac:dyDescent="0.2">
      <c r="A134" s="59" t="s">
        <v>63</v>
      </c>
      <c r="B134" s="78">
        <v>804</v>
      </c>
      <c r="C134" s="8" t="s">
        <v>149</v>
      </c>
      <c r="D134" s="8" t="s">
        <v>102</v>
      </c>
      <c r="E134" s="11"/>
      <c r="F134" s="42">
        <f>F135</f>
        <v>1683335</v>
      </c>
      <c r="G134" s="72"/>
    </row>
    <row r="135" spans="1:8" ht="18" customHeight="1" x14ac:dyDescent="0.2">
      <c r="A135" s="59" t="s">
        <v>148</v>
      </c>
      <c r="B135" s="78">
        <v>804</v>
      </c>
      <c r="C135" s="8" t="s">
        <v>149</v>
      </c>
      <c r="D135" s="8" t="s">
        <v>150</v>
      </c>
      <c r="E135" s="11"/>
      <c r="F135" s="42">
        <f>F136</f>
        <v>1683335</v>
      </c>
      <c r="G135" s="72"/>
    </row>
    <row r="136" spans="1:8" ht="34.5" customHeight="1" x14ac:dyDescent="0.25">
      <c r="A136" s="60" t="s">
        <v>152</v>
      </c>
      <c r="B136" s="78">
        <v>804</v>
      </c>
      <c r="C136" s="8" t="s">
        <v>149</v>
      </c>
      <c r="D136" s="8" t="s">
        <v>151</v>
      </c>
      <c r="E136" s="11"/>
      <c r="F136" s="42">
        <f>F137</f>
        <v>1683335</v>
      </c>
      <c r="G136" s="72"/>
      <c r="H136" s="62"/>
    </row>
    <row r="137" spans="1:8" ht="33" customHeight="1" x14ac:dyDescent="0.2">
      <c r="A137" s="61" t="s">
        <v>85</v>
      </c>
      <c r="B137" s="78">
        <v>804</v>
      </c>
      <c r="C137" s="8" t="s">
        <v>149</v>
      </c>
      <c r="D137" s="8" t="s">
        <v>151</v>
      </c>
      <c r="E137" s="8" t="s">
        <v>77</v>
      </c>
      <c r="F137" s="42">
        <f>F138</f>
        <v>1683335</v>
      </c>
      <c r="G137" s="72"/>
    </row>
    <row r="138" spans="1:8" ht="34.5" customHeight="1" x14ac:dyDescent="0.2">
      <c r="A138" s="48" t="s">
        <v>69</v>
      </c>
      <c r="B138" s="78">
        <v>804</v>
      </c>
      <c r="C138" s="8" t="s">
        <v>149</v>
      </c>
      <c r="D138" s="8" t="s">
        <v>151</v>
      </c>
      <c r="E138" s="8" t="s">
        <v>68</v>
      </c>
      <c r="F138" s="42">
        <v>1683335</v>
      </c>
      <c r="G138" s="72"/>
    </row>
    <row r="139" spans="1:8" ht="18.75" customHeight="1" x14ac:dyDescent="0.25">
      <c r="A139" s="29" t="s">
        <v>38</v>
      </c>
      <c r="B139" s="44">
        <v>804</v>
      </c>
      <c r="C139" s="11" t="s">
        <v>39</v>
      </c>
      <c r="D139" s="11"/>
      <c r="E139" s="11"/>
      <c r="F139" s="41">
        <f>F143+F140</f>
        <v>5359689.38</v>
      </c>
      <c r="G139" s="72"/>
    </row>
    <row r="140" spans="1:8" ht="69" customHeight="1" x14ac:dyDescent="0.2">
      <c r="A140" s="67" t="s">
        <v>162</v>
      </c>
      <c r="B140" s="89">
        <v>804</v>
      </c>
      <c r="C140" s="8" t="s">
        <v>39</v>
      </c>
      <c r="D140" s="8" t="s">
        <v>108</v>
      </c>
      <c r="E140" s="8"/>
      <c r="F140" s="42">
        <f>F141</f>
        <v>4015995.38</v>
      </c>
      <c r="G140" s="72"/>
    </row>
    <row r="141" spans="1:8" ht="32.25" customHeight="1" x14ac:dyDescent="0.25">
      <c r="A141" s="40" t="s">
        <v>85</v>
      </c>
      <c r="B141" s="89">
        <v>804</v>
      </c>
      <c r="C141" s="8" t="s">
        <v>39</v>
      </c>
      <c r="D141" s="8" t="s">
        <v>108</v>
      </c>
      <c r="E141" s="8" t="s">
        <v>77</v>
      </c>
      <c r="F141" s="42">
        <f>F142</f>
        <v>4015995.38</v>
      </c>
      <c r="G141" s="72"/>
    </row>
    <row r="142" spans="1:8" ht="32.25" customHeight="1" x14ac:dyDescent="0.25">
      <c r="A142" s="33" t="s">
        <v>69</v>
      </c>
      <c r="B142" s="89">
        <v>804</v>
      </c>
      <c r="C142" s="8" t="s">
        <v>39</v>
      </c>
      <c r="D142" s="8" t="s">
        <v>108</v>
      </c>
      <c r="E142" s="8" t="s">
        <v>68</v>
      </c>
      <c r="F142" s="42">
        <v>4015995.38</v>
      </c>
      <c r="G142" s="72"/>
    </row>
    <row r="143" spans="1:8" ht="33" customHeight="1" x14ac:dyDescent="0.25">
      <c r="A143" s="30" t="s">
        <v>63</v>
      </c>
      <c r="B143" s="78">
        <v>804</v>
      </c>
      <c r="C143" s="8" t="s">
        <v>39</v>
      </c>
      <c r="D143" s="7" t="s">
        <v>102</v>
      </c>
      <c r="E143" s="8"/>
      <c r="F143" s="42">
        <f>F144</f>
        <v>1343694</v>
      </c>
      <c r="G143" s="72"/>
    </row>
    <row r="144" spans="1:8" ht="17.25" customHeight="1" x14ac:dyDescent="0.25">
      <c r="A144" s="33" t="s">
        <v>40</v>
      </c>
      <c r="B144" s="78">
        <v>804</v>
      </c>
      <c r="C144" s="8" t="s">
        <v>39</v>
      </c>
      <c r="D144" s="8" t="s">
        <v>112</v>
      </c>
      <c r="E144" s="8"/>
      <c r="F144" s="42">
        <f>F145+F150</f>
        <v>1343694</v>
      </c>
      <c r="G144" s="77"/>
    </row>
    <row r="145" spans="1:7" ht="15.75" customHeight="1" x14ac:dyDescent="0.25">
      <c r="A145" s="34" t="s">
        <v>90</v>
      </c>
      <c r="B145" s="78">
        <v>804</v>
      </c>
      <c r="C145" s="8" t="s">
        <v>39</v>
      </c>
      <c r="D145" s="8" t="s">
        <v>113</v>
      </c>
      <c r="E145" s="8"/>
      <c r="F145" s="42">
        <f>F149+F146</f>
        <v>1023694</v>
      </c>
      <c r="G145" s="72"/>
    </row>
    <row r="146" spans="1:7" ht="30" customHeight="1" x14ac:dyDescent="0.25">
      <c r="A146" s="40" t="s">
        <v>85</v>
      </c>
      <c r="B146" s="89">
        <v>804</v>
      </c>
      <c r="C146" s="8" t="s">
        <v>39</v>
      </c>
      <c r="D146" s="8" t="s">
        <v>113</v>
      </c>
      <c r="E146" s="8" t="s">
        <v>77</v>
      </c>
      <c r="F146" s="42">
        <f>F147</f>
        <v>69677</v>
      </c>
      <c r="G146" s="72"/>
    </row>
    <row r="147" spans="1:7" ht="30" customHeight="1" x14ac:dyDescent="0.25">
      <c r="A147" s="33" t="s">
        <v>69</v>
      </c>
      <c r="B147" s="89">
        <v>804</v>
      </c>
      <c r="C147" s="8" t="s">
        <v>39</v>
      </c>
      <c r="D147" s="8" t="s">
        <v>113</v>
      </c>
      <c r="E147" s="8" t="s">
        <v>68</v>
      </c>
      <c r="F147" s="42">
        <v>69677</v>
      </c>
      <c r="G147" s="72"/>
    </row>
    <row r="148" spans="1:7" ht="18.75" customHeight="1" x14ac:dyDescent="0.25">
      <c r="A148" s="34" t="s">
        <v>70</v>
      </c>
      <c r="B148" s="78">
        <v>804</v>
      </c>
      <c r="C148" s="8" t="s">
        <v>39</v>
      </c>
      <c r="D148" s="8" t="s">
        <v>113</v>
      </c>
      <c r="E148" s="8" t="s">
        <v>76</v>
      </c>
      <c r="F148" s="42">
        <f>F149</f>
        <v>954017</v>
      </c>
      <c r="G148" s="72"/>
    </row>
    <row r="149" spans="1:7" ht="48.75" customHeight="1" x14ac:dyDescent="0.25">
      <c r="A149" s="36" t="s">
        <v>86</v>
      </c>
      <c r="B149" s="78">
        <v>804</v>
      </c>
      <c r="C149" s="8" t="s">
        <v>39</v>
      </c>
      <c r="D149" s="8" t="s">
        <v>113</v>
      </c>
      <c r="E149" s="8" t="s">
        <v>37</v>
      </c>
      <c r="F149" s="42">
        <v>954017</v>
      </c>
      <c r="G149" s="72"/>
    </row>
    <row r="150" spans="1:7" ht="48" customHeight="1" x14ac:dyDescent="0.25">
      <c r="A150" s="34" t="s">
        <v>129</v>
      </c>
      <c r="B150" s="78">
        <v>804</v>
      </c>
      <c r="C150" s="8" t="s">
        <v>39</v>
      </c>
      <c r="D150" s="8" t="s">
        <v>130</v>
      </c>
      <c r="E150" s="8"/>
      <c r="F150" s="42">
        <f>F151</f>
        <v>320000</v>
      </c>
      <c r="G150" s="72"/>
    </row>
    <row r="151" spans="1:7" ht="21.75" customHeight="1" x14ac:dyDescent="0.2">
      <c r="A151" s="27" t="s">
        <v>70</v>
      </c>
      <c r="B151" s="78">
        <v>804</v>
      </c>
      <c r="C151" s="8" t="s">
        <v>39</v>
      </c>
      <c r="D151" s="8" t="s">
        <v>130</v>
      </c>
      <c r="E151" s="8" t="s">
        <v>76</v>
      </c>
      <c r="F151" s="42">
        <f>F152</f>
        <v>320000</v>
      </c>
      <c r="G151" s="72"/>
    </row>
    <row r="152" spans="1:7" ht="48" customHeight="1" x14ac:dyDescent="0.25">
      <c r="A152" s="36" t="s">
        <v>86</v>
      </c>
      <c r="B152" s="78">
        <v>804</v>
      </c>
      <c r="C152" s="8" t="s">
        <v>39</v>
      </c>
      <c r="D152" s="8" t="s">
        <v>130</v>
      </c>
      <c r="E152" s="8" t="s">
        <v>37</v>
      </c>
      <c r="F152" s="42">
        <v>320000</v>
      </c>
      <c r="G152" s="72"/>
    </row>
    <row r="153" spans="1:7" ht="17.25" customHeight="1" x14ac:dyDescent="0.25">
      <c r="A153" s="39" t="s">
        <v>41</v>
      </c>
      <c r="B153" s="44">
        <v>804</v>
      </c>
      <c r="C153" s="11" t="s">
        <v>42</v>
      </c>
      <c r="D153" s="11"/>
      <c r="E153" s="11"/>
      <c r="F153" s="41">
        <f>F154+F160+F157</f>
        <v>19757437.050000001</v>
      </c>
      <c r="G153" s="72"/>
    </row>
    <row r="154" spans="1:7" ht="69.75" customHeight="1" x14ac:dyDescent="0.2">
      <c r="A154" s="67" t="s">
        <v>162</v>
      </c>
      <c r="B154" s="78">
        <v>804</v>
      </c>
      <c r="C154" s="8" t="s">
        <v>42</v>
      </c>
      <c r="D154" s="8" t="s">
        <v>108</v>
      </c>
      <c r="E154" s="7"/>
      <c r="F154" s="42">
        <f>F155</f>
        <v>700000</v>
      </c>
      <c r="G154" s="72"/>
    </row>
    <row r="155" spans="1:7" ht="32.25" customHeight="1" x14ac:dyDescent="0.25">
      <c r="A155" s="40" t="s">
        <v>85</v>
      </c>
      <c r="B155" s="78">
        <v>804</v>
      </c>
      <c r="C155" s="8" t="s">
        <v>42</v>
      </c>
      <c r="D155" s="8" t="s">
        <v>108</v>
      </c>
      <c r="E155" s="7" t="s">
        <v>77</v>
      </c>
      <c r="F155" s="42">
        <f>F156</f>
        <v>700000</v>
      </c>
      <c r="G155" s="72"/>
    </row>
    <row r="156" spans="1:7" ht="31.5" customHeight="1" x14ac:dyDescent="0.25">
      <c r="A156" s="33" t="s">
        <v>69</v>
      </c>
      <c r="B156" s="78">
        <v>804</v>
      </c>
      <c r="C156" s="8" t="s">
        <v>42</v>
      </c>
      <c r="D156" s="8" t="s">
        <v>108</v>
      </c>
      <c r="E156" s="7" t="s">
        <v>68</v>
      </c>
      <c r="F156" s="42">
        <v>700000</v>
      </c>
      <c r="G156" s="72"/>
    </row>
    <row r="157" spans="1:7" ht="63" customHeight="1" x14ac:dyDescent="0.25">
      <c r="A157" s="33" t="s">
        <v>170</v>
      </c>
      <c r="B157" s="78">
        <v>804</v>
      </c>
      <c r="C157" s="8" t="s">
        <v>42</v>
      </c>
      <c r="D157" s="8" t="s">
        <v>169</v>
      </c>
      <c r="E157" s="7"/>
      <c r="F157" s="42">
        <f>F158</f>
        <v>986302</v>
      </c>
      <c r="G157" s="72"/>
    </row>
    <row r="158" spans="1:7" ht="31.5" customHeight="1" x14ac:dyDescent="0.25">
      <c r="A158" s="40" t="s">
        <v>85</v>
      </c>
      <c r="B158" s="78">
        <v>804</v>
      </c>
      <c r="C158" s="8" t="s">
        <v>42</v>
      </c>
      <c r="D158" s="8" t="s">
        <v>169</v>
      </c>
      <c r="E158" s="7" t="s">
        <v>77</v>
      </c>
      <c r="F158" s="42">
        <f>F159</f>
        <v>986302</v>
      </c>
      <c r="G158" s="72"/>
    </row>
    <row r="159" spans="1:7" ht="30.75" customHeight="1" x14ac:dyDescent="0.25">
      <c r="A159" s="33" t="s">
        <v>69</v>
      </c>
      <c r="B159" s="78">
        <v>804</v>
      </c>
      <c r="C159" s="8" t="s">
        <v>42</v>
      </c>
      <c r="D159" s="8" t="s">
        <v>169</v>
      </c>
      <c r="E159" s="7" t="s">
        <v>68</v>
      </c>
      <c r="F159" s="42">
        <v>986302</v>
      </c>
      <c r="G159" s="72"/>
    </row>
    <row r="160" spans="1:7" ht="31.5" customHeight="1" x14ac:dyDescent="0.25">
      <c r="A160" s="30" t="s">
        <v>63</v>
      </c>
      <c r="B160" s="78">
        <v>804</v>
      </c>
      <c r="C160" s="8" t="s">
        <v>42</v>
      </c>
      <c r="D160" s="8" t="s">
        <v>102</v>
      </c>
      <c r="E160" s="8"/>
      <c r="F160" s="42">
        <f>F161+F171</f>
        <v>18071135.050000001</v>
      </c>
      <c r="G160" s="72"/>
    </row>
    <row r="161" spans="1:7" ht="15" customHeight="1" x14ac:dyDescent="0.25">
      <c r="A161" s="34" t="s">
        <v>72</v>
      </c>
      <c r="B161" s="78">
        <v>804</v>
      </c>
      <c r="C161" s="8" t="s">
        <v>42</v>
      </c>
      <c r="D161" s="8" t="s">
        <v>114</v>
      </c>
      <c r="E161" s="8"/>
      <c r="F161" s="42">
        <f>F162+F165+F168</f>
        <v>5555901.0499999998</v>
      </c>
      <c r="G161" s="72"/>
    </row>
    <row r="162" spans="1:7" ht="17.25" customHeight="1" x14ac:dyDescent="0.25">
      <c r="A162" s="31" t="s">
        <v>43</v>
      </c>
      <c r="B162" s="78">
        <v>804</v>
      </c>
      <c r="C162" s="21" t="s">
        <v>42</v>
      </c>
      <c r="D162" s="21" t="s">
        <v>115</v>
      </c>
      <c r="E162" s="21"/>
      <c r="F162" s="42">
        <f>F163</f>
        <v>4545553.55</v>
      </c>
      <c r="G162" s="72"/>
    </row>
    <row r="163" spans="1:7" ht="30.75" customHeight="1" x14ac:dyDescent="0.25">
      <c r="A163" s="40" t="s">
        <v>85</v>
      </c>
      <c r="B163" s="78">
        <v>804</v>
      </c>
      <c r="C163" s="21" t="s">
        <v>42</v>
      </c>
      <c r="D163" s="21" t="s">
        <v>115</v>
      </c>
      <c r="E163" s="21" t="s">
        <v>77</v>
      </c>
      <c r="F163" s="42">
        <f>F164</f>
        <v>4545553.55</v>
      </c>
      <c r="G163" s="72"/>
    </row>
    <row r="164" spans="1:7" ht="30.75" customHeight="1" x14ac:dyDescent="0.25">
      <c r="A164" s="40" t="s">
        <v>69</v>
      </c>
      <c r="B164" s="78">
        <v>804</v>
      </c>
      <c r="C164" s="21" t="s">
        <v>42</v>
      </c>
      <c r="D164" s="21" t="s">
        <v>115</v>
      </c>
      <c r="E164" s="21" t="s">
        <v>68</v>
      </c>
      <c r="F164" s="42">
        <v>4545553.55</v>
      </c>
      <c r="G164" s="77"/>
    </row>
    <row r="165" spans="1:7" ht="18" customHeight="1" x14ac:dyDescent="0.25">
      <c r="A165" s="31" t="s">
        <v>44</v>
      </c>
      <c r="B165" s="78">
        <v>804</v>
      </c>
      <c r="C165" s="21" t="s">
        <v>42</v>
      </c>
      <c r="D165" s="21" t="s">
        <v>116</v>
      </c>
      <c r="E165" s="21"/>
      <c r="F165" s="42">
        <f>F166</f>
        <v>844557.5</v>
      </c>
      <c r="G165" s="77"/>
    </row>
    <row r="166" spans="1:7" ht="30.75" customHeight="1" x14ac:dyDescent="0.25">
      <c r="A166" s="40" t="s">
        <v>85</v>
      </c>
      <c r="B166" s="78">
        <v>804</v>
      </c>
      <c r="C166" s="21" t="s">
        <v>42</v>
      </c>
      <c r="D166" s="21" t="s">
        <v>116</v>
      </c>
      <c r="E166" s="21" t="s">
        <v>77</v>
      </c>
      <c r="F166" s="42">
        <f>F167</f>
        <v>844557.5</v>
      </c>
      <c r="G166" s="72"/>
    </row>
    <row r="167" spans="1:7" ht="30.75" customHeight="1" x14ac:dyDescent="0.25">
      <c r="A167" s="33" t="s">
        <v>69</v>
      </c>
      <c r="B167" s="78">
        <v>804</v>
      </c>
      <c r="C167" s="8" t="s">
        <v>42</v>
      </c>
      <c r="D167" s="21" t="s">
        <v>116</v>
      </c>
      <c r="E167" s="9" t="s">
        <v>68</v>
      </c>
      <c r="F167" s="42">
        <v>844557.5</v>
      </c>
      <c r="G167" s="72"/>
    </row>
    <row r="168" spans="1:7" ht="32.25" customHeight="1" x14ac:dyDescent="0.25">
      <c r="A168" s="31" t="s">
        <v>73</v>
      </c>
      <c r="B168" s="78">
        <v>804</v>
      </c>
      <c r="C168" s="21" t="s">
        <v>42</v>
      </c>
      <c r="D168" s="21" t="s">
        <v>117</v>
      </c>
      <c r="E168" s="21"/>
      <c r="F168" s="42">
        <f>F169</f>
        <v>165790</v>
      </c>
      <c r="G168" s="72"/>
    </row>
    <row r="169" spans="1:7" ht="32.25" customHeight="1" x14ac:dyDescent="0.25">
      <c r="A169" s="33" t="s">
        <v>85</v>
      </c>
      <c r="B169" s="78">
        <v>804</v>
      </c>
      <c r="C169" s="8" t="s">
        <v>42</v>
      </c>
      <c r="D169" s="21" t="s">
        <v>117</v>
      </c>
      <c r="E169" s="8" t="s">
        <v>77</v>
      </c>
      <c r="F169" s="42">
        <f>F170</f>
        <v>165790</v>
      </c>
      <c r="G169" s="72"/>
    </row>
    <row r="170" spans="1:7" ht="32.25" customHeight="1" x14ac:dyDescent="0.25">
      <c r="A170" s="33" t="s">
        <v>69</v>
      </c>
      <c r="B170" s="78">
        <v>804</v>
      </c>
      <c r="C170" s="8" t="s">
        <v>42</v>
      </c>
      <c r="D170" s="21" t="s">
        <v>117</v>
      </c>
      <c r="E170" s="8" t="s">
        <v>68</v>
      </c>
      <c r="F170" s="42">
        <v>165790</v>
      </c>
      <c r="G170" s="72"/>
    </row>
    <row r="171" spans="1:7" ht="32.25" customHeight="1" x14ac:dyDescent="0.25">
      <c r="A171" s="30" t="s">
        <v>92</v>
      </c>
      <c r="B171" s="89">
        <v>804</v>
      </c>
      <c r="C171" s="8" t="s">
        <v>42</v>
      </c>
      <c r="D171" s="21" t="s">
        <v>119</v>
      </c>
      <c r="E171" s="8"/>
      <c r="F171" s="42">
        <f>F172</f>
        <v>12515234</v>
      </c>
      <c r="G171" s="72"/>
    </row>
    <row r="172" spans="1:7" ht="18" customHeight="1" x14ac:dyDescent="0.2">
      <c r="A172" s="88" t="s">
        <v>182</v>
      </c>
      <c r="B172" s="89">
        <v>804</v>
      </c>
      <c r="C172" s="11" t="s">
        <v>42</v>
      </c>
      <c r="D172" s="22" t="s">
        <v>181</v>
      </c>
      <c r="E172" s="11"/>
      <c r="F172" s="41">
        <f>F173</f>
        <v>12515234</v>
      </c>
      <c r="G172" s="72"/>
    </row>
    <row r="173" spans="1:7" ht="34.5" customHeight="1" x14ac:dyDescent="0.2">
      <c r="A173" s="85" t="s">
        <v>97</v>
      </c>
      <c r="B173" s="89">
        <v>804</v>
      </c>
      <c r="C173" s="8" t="s">
        <v>42</v>
      </c>
      <c r="D173" s="21" t="s">
        <v>181</v>
      </c>
      <c r="E173" s="8" t="s">
        <v>87</v>
      </c>
      <c r="F173" s="42">
        <f>F174</f>
        <v>12515234</v>
      </c>
      <c r="G173" s="77"/>
    </row>
    <row r="174" spans="1:7" ht="17.25" customHeight="1" x14ac:dyDescent="0.25">
      <c r="A174" s="31" t="s">
        <v>89</v>
      </c>
      <c r="B174" s="89">
        <v>804</v>
      </c>
      <c r="C174" s="8" t="s">
        <v>42</v>
      </c>
      <c r="D174" s="21" t="s">
        <v>181</v>
      </c>
      <c r="E174" s="8" t="s">
        <v>88</v>
      </c>
      <c r="F174" s="42">
        <v>12515234</v>
      </c>
      <c r="G174" s="72"/>
    </row>
    <row r="175" spans="1:7" ht="16.5" customHeight="1" x14ac:dyDescent="0.25">
      <c r="A175" s="29" t="s">
        <v>91</v>
      </c>
      <c r="B175" s="44">
        <v>804</v>
      </c>
      <c r="C175" s="12" t="s">
        <v>45</v>
      </c>
      <c r="D175" s="11"/>
      <c r="E175" s="11"/>
      <c r="F175" s="41">
        <f>F176</f>
        <v>22358703.25</v>
      </c>
      <c r="G175" s="72"/>
    </row>
    <row r="176" spans="1:7" ht="16.5" customHeight="1" x14ac:dyDescent="0.25">
      <c r="A176" s="39" t="s">
        <v>46</v>
      </c>
      <c r="B176" s="44">
        <v>804</v>
      </c>
      <c r="C176" s="12" t="s">
        <v>47</v>
      </c>
      <c r="D176" s="11"/>
      <c r="E176" s="11"/>
      <c r="F176" s="41">
        <f>F177+F200</f>
        <v>22358703.25</v>
      </c>
      <c r="G176" s="72"/>
    </row>
    <row r="177" spans="1:7" ht="50.25" customHeight="1" x14ac:dyDescent="0.25">
      <c r="A177" s="30" t="s">
        <v>99</v>
      </c>
      <c r="B177" s="89">
        <v>804</v>
      </c>
      <c r="C177" s="13" t="s">
        <v>47</v>
      </c>
      <c r="D177" s="8" t="s">
        <v>118</v>
      </c>
      <c r="E177" s="8"/>
      <c r="F177" s="42">
        <f>F178</f>
        <v>18342992.25</v>
      </c>
      <c r="G177" s="72"/>
    </row>
    <row r="178" spans="1:7" ht="32.25" customHeight="1" x14ac:dyDescent="0.25">
      <c r="A178" s="31" t="s">
        <v>97</v>
      </c>
      <c r="B178" s="89">
        <v>804</v>
      </c>
      <c r="C178" s="13" t="s">
        <v>47</v>
      </c>
      <c r="D178" s="8" t="s">
        <v>118</v>
      </c>
      <c r="E178" s="8" t="s">
        <v>87</v>
      </c>
      <c r="F178" s="42">
        <f>F179</f>
        <v>18342992.25</v>
      </c>
      <c r="G178" s="72"/>
    </row>
    <row r="179" spans="1:7" ht="16.5" customHeight="1" x14ac:dyDescent="0.25">
      <c r="A179" s="31" t="s">
        <v>89</v>
      </c>
      <c r="B179" s="89">
        <v>804</v>
      </c>
      <c r="C179" s="13" t="s">
        <v>47</v>
      </c>
      <c r="D179" s="8" t="s">
        <v>118</v>
      </c>
      <c r="E179" s="8" t="s">
        <v>88</v>
      </c>
      <c r="F179" s="42">
        <f>F180+F190</f>
        <v>18342992.25</v>
      </c>
      <c r="G179" s="72"/>
    </row>
    <row r="180" spans="1:7" ht="16.5" customHeight="1" x14ac:dyDescent="0.25">
      <c r="A180" s="31" t="s">
        <v>196</v>
      </c>
      <c r="B180" s="89">
        <v>804</v>
      </c>
      <c r="C180" s="13"/>
      <c r="D180" s="8" t="s">
        <v>194</v>
      </c>
      <c r="E180" s="8"/>
      <c r="F180" s="42">
        <f>F181+F184+F187</f>
        <v>12997789.869999999</v>
      </c>
      <c r="G180" s="72"/>
    </row>
    <row r="181" spans="1:7" s="51" customFormat="1" ht="16.5" customHeight="1" x14ac:dyDescent="0.25">
      <c r="A181" s="35" t="s">
        <v>94</v>
      </c>
      <c r="B181" s="44">
        <v>804</v>
      </c>
      <c r="C181" s="12" t="s">
        <v>47</v>
      </c>
      <c r="D181" s="11" t="s">
        <v>195</v>
      </c>
      <c r="E181" s="11"/>
      <c r="F181" s="41">
        <f>F182</f>
        <v>11036094.27</v>
      </c>
      <c r="G181" s="77"/>
    </row>
    <row r="182" spans="1:7" ht="31.5" customHeight="1" x14ac:dyDescent="0.25">
      <c r="A182" s="31" t="s">
        <v>97</v>
      </c>
      <c r="B182" s="89">
        <v>804</v>
      </c>
      <c r="C182" s="13" t="s">
        <v>47</v>
      </c>
      <c r="D182" s="8" t="s">
        <v>195</v>
      </c>
      <c r="E182" s="8" t="s">
        <v>87</v>
      </c>
      <c r="F182" s="42">
        <f>F183</f>
        <v>11036094.27</v>
      </c>
      <c r="G182" s="72"/>
    </row>
    <row r="183" spans="1:7" ht="16.5" customHeight="1" x14ac:dyDescent="0.25">
      <c r="A183" s="31" t="s">
        <v>89</v>
      </c>
      <c r="B183" s="89">
        <v>804</v>
      </c>
      <c r="C183" s="13" t="s">
        <v>47</v>
      </c>
      <c r="D183" s="8" t="s">
        <v>195</v>
      </c>
      <c r="E183" s="8" t="s">
        <v>88</v>
      </c>
      <c r="F183" s="42">
        <v>11036094.27</v>
      </c>
      <c r="G183" s="72"/>
    </row>
    <row r="184" spans="1:7" ht="16.5" customHeight="1" x14ac:dyDescent="0.2">
      <c r="A184" s="85" t="s">
        <v>204</v>
      </c>
      <c r="B184" s="89">
        <v>804</v>
      </c>
      <c r="C184" s="13" t="s">
        <v>47</v>
      </c>
      <c r="D184" s="8" t="s">
        <v>200</v>
      </c>
      <c r="E184" s="8"/>
      <c r="F184" s="42">
        <f>F185</f>
        <v>1409863.32</v>
      </c>
      <c r="G184" s="72"/>
    </row>
    <row r="185" spans="1:7" ht="32.25" customHeight="1" x14ac:dyDescent="0.25">
      <c r="A185" s="31" t="s">
        <v>97</v>
      </c>
      <c r="B185" s="89">
        <v>804</v>
      </c>
      <c r="C185" s="13" t="s">
        <v>47</v>
      </c>
      <c r="D185" s="8" t="s">
        <v>200</v>
      </c>
      <c r="E185" s="8" t="s">
        <v>87</v>
      </c>
      <c r="F185" s="42">
        <f>F186</f>
        <v>1409863.32</v>
      </c>
      <c r="G185" s="72"/>
    </row>
    <row r="186" spans="1:7" ht="17.25" customHeight="1" x14ac:dyDescent="0.25">
      <c r="A186" s="31" t="s">
        <v>89</v>
      </c>
      <c r="B186" s="89">
        <v>804</v>
      </c>
      <c r="C186" s="13" t="s">
        <v>47</v>
      </c>
      <c r="D186" s="8" t="s">
        <v>200</v>
      </c>
      <c r="E186" s="8" t="s">
        <v>88</v>
      </c>
      <c r="F186" s="42">
        <v>1409863.32</v>
      </c>
      <c r="G186" s="72"/>
    </row>
    <row r="187" spans="1:7" ht="48" customHeight="1" x14ac:dyDescent="0.25">
      <c r="A187" s="30" t="s">
        <v>205</v>
      </c>
      <c r="B187" s="89">
        <v>804</v>
      </c>
      <c r="C187" s="12" t="s">
        <v>47</v>
      </c>
      <c r="D187" s="8" t="s">
        <v>201</v>
      </c>
      <c r="E187" s="8"/>
      <c r="F187" s="42">
        <f>F188</f>
        <v>551832.28</v>
      </c>
      <c r="G187" s="72"/>
    </row>
    <row r="188" spans="1:7" ht="30.75" customHeight="1" x14ac:dyDescent="0.25">
      <c r="A188" s="31" t="s">
        <v>97</v>
      </c>
      <c r="B188" s="89">
        <v>804</v>
      </c>
      <c r="C188" s="13" t="s">
        <v>47</v>
      </c>
      <c r="D188" s="8" t="s">
        <v>201</v>
      </c>
      <c r="E188" s="8" t="s">
        <v>87</v>
      </c>
      <c r="F188" s="42">
        <f>F189</f>
        <v>551832.28</v>
      </c>
      <c r="G188" s="72"/>
    </row>
    <row r="189" spans="1:7" ht="15" customHeight="1" x14ac:dyDescent="0.25">
      <c r="A189" s="31" t="s">
        <v>89</v>
      </c>
      <c r="B189" s="89">
        <v>804</v>
      </c>
      <c r="C189" s="13" t="s">
        <v>47</v>
      </c>
      <c r="D189" s="8" t="s">
        <v>201</v>
      </c>
      <c r="E189" s="8" t="s">
        <v>88</v>
      </c>
      <c r="F189" s="42">
        <v>551832.28</v>
      </c>
      <c r="G189" s="72"/>
    </row>
    <row r="190" spans="1:7" ht="16.5" customHeight="1" x14ac:dyDescent="0.25">
      <c r="A190" s="31" t="s">
        <v>198</v>
      </c>
      <c r="B190" s="89">
        <v>804</v>
      </c>
      <c r="C190" s="13" t="s">
        <v>47</v>
      </c>
      <c r="D190" s="8" t="s">
        <v>197</v>
      </c>
      <c r="E190" s="8"/>
      <c r="F190" s="42">
        <f>F191+F194+F197</f>
        <v>5345202.38</v>
      </c>
      <c r="G190" s="72"/>
    </row>
    <row r="191" spans="1:7" s="51" customFormat="1" ht="16.5" customHeight="1" x14ac:dyDescent="0.25">
      <c r="A191" s="39" t="s">
        <v>48</v>
      </c>
      <c r="B191" s="44">
        <v>804</v>
      </c>
      <c r="C191" s="12" t="s">
        <v>47</v>
      </c>
      <c r="D191" s="11" t="s">
        <v>199</v>
      </c>
      <c r="E191" s="12"/>
      <c r="F191" s="41">
        <f>F192</f>
        <v>4661739.28</v>
      </c>
      <c r="G191" s="77"/>
    </row>
    <row r="192" spans="1:7" ht="32.25" customHeight="1" x14ac:dyDescent="0.25">
      <c r="A192" s="31" t="s">
        <v>97</v>
      </c>
      <c r="B192" s="89">
        <v>804</v>
      </c>
      <c r="C192" s="13" t="s">
        <v>47</v>
      </c>
      <c r="D192" s="8" t="s">
        <v>199</v>
      </c>
      <c r="E192" s="8" t="s">
        <v>87</v>
      </c>
      <c r="F192" s="42">
        <f>F193</f>
        <v>4661739.28</v>
      </c>
      <c r="G192" s="72"/>
    </row>
    <row r="193" spans="1:7" ht="16.5" customHeight="1" x14ac:dyDescent="0.25">
      <c r="A193" s="31" t="s">
        <v>89</v>
      </c>
      <c r="B193" s="89">
        <v>804</v>
      </c>
      <c r="C193" s="13" t="s">
        <v>47</v>
      </c>
      <c r="D193" s="8" t="s">
        <v>199</v>
      </c>
      <c r="E193" s="8" t="s">
        <v>88</v>
      </c>
      <c r="F193" s="42">
        <v>4661739.28</v>
      </c>
      <c r="G193" s="72"/>
    </row>
    <row r="194" spans="1:7" ht="50.25" customHeight="1" x14ac:dyDescent="0.2">
      <c r="A194" s="85" t="s">
        <v>204</v>
      </c>
      <c r="B194" s="89">
        <v>804</v>
      </c>
      <c r="C194" s="13" t="s">
        <v>47</v>
      </c>
      <c r="D194" s="8" t="s">
        <v>202</v>
      </c>
      <c r="E194" s="8"/>
      <c r="F194" s="42">
        <f>F195</f>
        <v>491202.38</v>
      </c>
      <c r="G194" s="72"/>
    </row>
    <row r="195" spans="1:7" ht="34.5" customHeight="1" x14ac:dyDescent="0.25">
      <c r="A195" s="31" t="s">
        <v>97</v>
      </c>
      <c r="B195" s="89">
        <v>804</v>
      </c>
      <c r="C195" s="13" t="s">
        <v>47</v>
      </c>
      <c r="D195" s="8" t="s">
        <v>202</v>
      </c>
      <c r="E195" s="8" t="s">
        <v>87</v>
      </c>
      <c r="F195" s="42">
        <f>F196</f>
        <v>491202.38</v>
      </c>
      <c r="G195" s="72"/>
    </row>
    <row r="196" spans="1:7" ht="16.5" customHeight="1" x14ac:dyDescent="0.25">
      <c r="A196" s="31" t="s">
        <v>89</v>
      </c>
      <c r="B196" s="89">
        <v>804</v>
      </c>
      <c r="C196" s="13" t="s">
        <v>47</v>
      </c>
      <c r="D196" s="8" t="s">
        <v>202</v>
      </c>
      <c r="E196" s="8" t="s">
        <v>88</v>
      </c>
      <c r="F196" s="42">
        <v>491202.38</v>
      </c>
      <c r="G196" s="72"/>
    </row>
    <row r="197" spans="1:7" ht="49.5" customHeight="1" x14ac:dyDescent="0.25">
      <c r="A197" s="30" t="s">
        <v>205</v>
      </c>
      <c r="B197" s="89">
        <v>804</v>
      </c>
      <c r="C197" s="13" t="s">
        <v>47</v>
      </c>
      <c r="D197" s="8" t="s">
        <v>203</v>
      </c>
      <c r="E197" s="8"/>
      <c r="F197" s="42">
        <f>F198</f>
        <v>192260.72</v>
      </c>
      <c r="G197" s="72"/>
    </row>
    <row r="198" spans="1:7" ht="33" customHeight="1" x14ac:dyDescent="0.25">
      <c r="A198" s="31" t="s">
        <v>97</v>
      </c>
      <c r="B198" s="89">
        <v>804</v>
      </c>
      <c r="C198" s="13" t="s">
        <v>47</v>
      </c>
      <c r="D198" s="8" t="s">
        <v>203</v>
      </c>
      <c r="E198" s="8" t="s">
        <v>87</v>
      </c>
      <c r="F198" s="42">
        <f>F199</f>
        <v>192260.72</v>
      </c>
      <c r="G198" s="72"/>
    </row>
    <row r="199" spans="1:7" ht="16.5" customHeight="1" x14ac:dyDescent="0.25">
      <c r="A199" s="31" t="s">
        <v>89</v>
      </c>
      <c r="B199" s="89">
        <v>804</v>
      </c>
      <c r="C199" s="13" t="s">
        <v>47</v>
      </c>
      <c r="D199" s="8" t="s">
        <v>203</v>
      </c>
      <c r="E199" s="8" t="s">
        <v>88</v>
      </c>
      <c r="F199" s="42">
        <v>192260.72</v>
      </c>
      <c r="G199" s="72"/>
    </row>
    <row r="200" spans="1:7" ht="32.25" customHeight="1" x14ac:dyDescent="0.25">
      <c r="A200" s="105" t="s">
        <v>63</v>
      </c>
      <c r="B200" s="89">
        <v>804</v>
      </c>
      <c r="C200" s="13" t="s">
        <v>47</v>
      </c>
      <c r="D200" s="8" t="s">
        <v>102</v>
      </c>
      <c r="E200" s="8"/>
      <c r="F200" s="42">
        <f>F201</f>
        <v>4015711</v>
      </c>
      <c r="G200" s="72"/>
    </row>
    <row r="201" spans="1:7" ht="32.25" customHeight="1" x14ac:dyDescent="0.25">
      <c r="A201" s="105" t="s">
        <v>92</v>
      </c>
      <c r="B201" s="89">
        <v>804</v>
      </c>
      <c r="C201" s="13" t="s">
        <v>47</v>
      </c>
      <c r="D201" s="8" t="s">
        <v>119</v>
      </c>
      <c r="E201" s="8"/>
      <c r="F201" s="42">
        <f>F202+F205</f>
        <v>4015711</v>
      </c>
      <c r="G201" s="72"/>
    </row>
    <row r="202" spans="1:7" s="51" customFormat="1" ht="16.5" customHeight="1" x14ac:dyDescent="0.25">
      <c r="A202" s="106" t="s">
        <v>94</v>
      </c>
      <c r="B202" s="44">
        <v>804</v>
      </c>
      <c r="C202" s="12" t="s">
        <v>47</v>
      </c>
      <c r="D202" s="103" t="s">
        <v>120</v>
      </c>
      <c r="E202" s="103"/>
      <c r="F202" s="41">
        <f>F203</f>
        <v>3007474</v>
      </c>
      <c r="G202" s="77"/>
    </row>
    <row r="203" spans="1:7" ht="33" customHeight="1" x14ac:dyDescent="0.25">
      <c r="A203" s="65" t="s">
        <v>97</v>
      </c>
      <c r="B203" s="89">
        <v>804</v>
      </c>
      <c r="C203" s="13" t="s">
        <v>47</v>
      </c>
      <c r="D203" s="102" t="s">
        <v>120</v>
      </c>
      <c r="E203" s="102" t="s">
        <v>87</v>
      </c>
      <c r="F203" s="42">
        <f>F204</f>
        <v>3007474</v>
      </c>
      <c r="G203" s="72"/>
    </row>
    <row r="204" spans="1:7" ht="16.5" customHeight="1" x14ac:dyDescent="0.25">
      <c r="A204" s="65" t="s">
        <v>89</v>
      </c>
      <c r="B204" s="89">
        <v>804</v>
      </c>
      <c r="C204" s="13" t="s">
        <v>47</v>
      </c>
      <c r="D204" s="102" t="s">
        <v>120</v>
      </c>
      <c r="E204" s="102" t="s">
        <v>88</v>
      </c>
      <c r="F204" s="42">
        <v>3007474</v>
      </c>
      <c r="G204" s="72"/>
    </row>
    <row r="205" spans="1:7" s="51" customFormat="1" ht="16.5" customHeight="1" x14ac:dyDescent="0.25">
      <c r="A205" s="101" t="s">
        <v>48</v>
      </c>
      <c r="B205" s="44">
        <v>804</v>
      </c>
      <c r="C205" s="12" t="s">
        <v>47</v>
      </c>
      <c r="D205" s="103" t="s">
        <v>121</v>
      </c>
      <c r="E205" s="104"/>
      <c r="F205" s="41">
        <f>F206</f>
        <v>1008237</v>
      </c>
      <c r="G205" s="77"/>
    </row>
    <row r="206" spans="1:7" ht="30.75" customHeight="1" x14ac:dyDescent="0.25">
      <c r="A206" s="65" t="s">
        <v>97</v>
      </c>
      <c r="B206" s="89">
        <v>804</v>
      </c>
      <c r="C206" s="13" t="s">
        <v>47</v>
      </c>
      <c r="D206" s="102" t="s">
        <v>121</v>
      </c>
      <c r="E206" s="102" t="s">
        <v>87</v>
      </c>
      <c r="F206" s="42">
        <f>F207</f>
        <v>1008237</v>
      </c>
      <c r="G206" s="72"/>
    </row>
    <row r="207" spans="1:7" ht="16.5" customHeight="1" x14ac:dyDescent="0.25">
      <c r="A207" s="65" t="s">
        <v>89</v>
      </c>
      <c r="B207" s="89">
        <v>804</v>
      </c>
      <c r="C207" s="13" t="s">
        <v>47</v>
      </c>
      <c r="D207" s="102" t="s">
        <v>121</v>
      </c>
      <c r="E207" s="102" t="s">
        <v>88</v>
      </c>
      <c r="F207" s="42">
        <v>1008237</v>
      </c>
      <c r="G207" s="72"/>
    </row>
    <row r="208" spans="1:7" ht="19.5" customHeight="1" x14ac:dyDescent="0.25">
      <c r="A208" s="35" t="s">
        <v>49</v>
      </c>
      <c r="B208" s="44">
        <v>804</v>
      </c>
      <c r="C208" s="12" t="s">
        <v>83</v>
      </c>
      <c r="D208" s="11"/>
      <c r="E208" s="11"/>
      <c r="F208" s="41">
        <f>F209+F215</f>
        <v>1422256</v>
      </c>
      <c r="G208" s="72"/>
    </row>
    <row r="209" spans="1:7" ht="16.5" customHeight="1" x14ac:dyDescent="0.25">
      <c r="A209" s="35" t="s">
        <v>50</v>
      </c>
      <c r="B209" s="44">
        <v>804</v>
      </c>
      <c r="C209" s="12" t="s">
        <v>84</v>
      </c>
      <c r="D209" s="11"/>
      <c r="E209" s="11"/>
      <c r="F209" s="41">
        <f>F210</f>
        <v>729256</v>
      </c>
      <c r="G209" s="72"/>
    </row>
    <row r="210" spans="1:7" ht="48.75" customHeight="1" x14ac:dyDescent="0.2">
      <c r="A210" s="54" t="s">
        <v>172</v>
      </c>
      <c r="B210" s="78">
        <v>804</v>
      </c>
      <c r="C210" s="13">
        <v>1001</v>
      </c>
      <c r="D210" s="8" t="s">
        <v>131</v>
      </c>
      <c r="E210" s="8"/>
      <c r="F210" s="42">
        <f>F211</f>
        <v>729256</v>
      </c>
      <c r="G210" s="72"/>
    </row>
    <row r="211" spans="1:7" ht="36.75" customHeight="1" x14ac:dyDescent="0.2">
      <c r="A211" s="54" t="s">
        <v>173</v>
      </c>
      <c r="B211" s="78">
        <v>804</v>
      </c>
      <c r="C211" s="13">
        <v>1001</v>
      </c>
      <c r="D211" s="8" t="s">
        <v>132</v>
      </c>
      <c r="E211" s="8"/>
      <c r="F211" s="42">
        <f>F212</f>
        <v>729256</v>
      </c>
      <c r="G211" s="72"/>
    </row>
    <row r="212" spans="1:7" ht="15" customHeight="1" x14ac:dyDescent="0.25">
      <c r="A212" s="30" t="s">
        <v>82</v>
      </c>
      <c r="B212" s="78">
        <v>804</v>
      </c>
      <c r="C212" s="13">
        <v>1001</v>
      </c>
      <c r="D212" s="8" t="s">
        <v>145</v>
      </c>
      <c r="E212" s="8"/>
      <c r="F212" s="42">
        <f>F213</f>
        <v>729256</v>
      </c>
      <c r="G212" s="77"/>
    </row>
    <row r="213" spans="1:7" ht="15" customHeight="1" x14ac:dyDescent="0.25">
      <c r="A213" s="31" t="s">
        <v>80</v>
      </c>
      <c r="B213" s="89">
        <v>804</v>
      </c>
      <c r="C213" s="13">
        <v>1001</v>
      </c>
      <c r="D213" s="8" t="s">
        <v>145</v>
      </c>
      <c r="E213" s="13" t="s">
        <v>79</v>
      </c>
      <c r="F213" s="42">
        <f>F214</f>
        <v>729256</v>
      </c>
      <c r="G213" s="77"/>
    </row>
    <row r="214" spans="1:7" ht="17.25" customHeight="1" x14ac:dyDescent="0.25">
      <c r="A214" s="30" t="s">
        <v>51</v>
      </c>
      <c r="B214" s="78">
        <v>804</v>
      </c>
      <c r="C214" s="13">
        <v>1001</v>
      </c>
      <c r="D214" s="8" t="s">
        <v>145</v>
      </c>
      <c r="E214" s="13" t="s">
        <v>52</v>
      </c>
      <c r="F214" s="42">
        <v>729256</v>
      </c>
      <c r="G214" s="72"/>
    </row>
    <row r="215" spans="1:7" ht="20.25" customHeight="1" x14ac:dyDescent="0.25">
      <c r="A215" s="29" t="s">
        <v>61</v>
      </c>
      <c r="B215" s="44">
        <v>804</v>
      </c>
      <c r="C215" s="23" t="s">
        <v>62</v>
      </c>
      <c r="D215" s="24"/>
      <c r="E215" s="24"/>
      <c r="F215" s="41">
        <f>F220</f>
        <v>693000</v>
      </c>
      <c r="G215" s="72"/>
    </row>
    <row r="216" spans="1:7" ht="51.75" customHeight="1" x14ac:dyDescent="0.2">
      <c r="A216" s="54" t="s">
        <v>172</v>
      </c>
      <c r="B216" s="78">
        <v>804</v>
      </c>
      <c r="C216" s="24" t="s">
        <v>62</v>
      </c>
      <c r="D216" s="8" t="s">
        <v>131</v>
      </c>
      <c r="E216" s="24"/>
      <c r="F216" s="42">
        <f>F217</f>
        <v>693000</v>
      </c>
      <c r="G216" s="72"/>
    </row>
    <row r="217" spans="1:7" ht="36" customHeight="1" x14ac:dyDescent="0.2">
      <c r="A217" s="54" t="s">
        <v>173</v>
      </c>
      <c r="B217" s="78">
        <v>804</v>
      </c>
      <c r="C217" s="24" t="s">
        <v>62</v>
      </c>
      <c r="D217" s="8" t="s">
        <v>132</v>
      </c>
      <c r="E217" s="24"/>
      <c r="F217" s="42">
        <f>F218</f>
        <v>693000</v>
      </c>
      <c r="G217" s="72"/>
    </row>
    <row r="218" spans="1:7" ht="20.25" customHeight="1" x14ac:dyDescent="0.25">
      <c r="A218" s="31" t="s">
        <v>78</v>
      </c>
      <c r="B218" s="78">
        <v>804</v>
      </c>
      <c r="C218" s="24" t="s">
        <v>62</v>
      </c>
      <c r="D218" s="24" t="s">
        <v>146</v>
      </c>
      <c r="E218" s="24"/>
      <c r="F218" s="42">
        <f>F219</f>
        <v>693000</v>
      </c>
      <c r="G218" s="72"/>
    </row>
    <row r="219" spans="1:7" ht="32.25" customHeight="1" x14ac:dyDescent="0.25">
      <c r="A219" s="31" t="s">
        <v>97</v>
      </c>
      <c r="B219" s="89">
        <v>804</v>
      </c>
      <c r="C219" s="24" t="s">
        <v>62</v>
      </c>
      <c r="D219" s="24" t="s">
        <v>146</v>
      </c>
      <c r="E219" s="24" t="s">
        <v>87</v>
      </c>
      <c r="F219" s="42">
        <f>F220</f>
        <v>693000</v>
      </c>
    </row>
    <row r="220" spans="1:7" ht="32.25" customHeight="1" x14ac:dyDescent="0.25">
      <c r="A220" s="31" t="s">
        <v>96</v>
      </c>
      <c r="B220" s="89">
        <v>804</v>
      </c>
      <c r="C220" s="24" t="s">
        <v>62</v>
      </c>
      <c r="D220" s="24" t="s">
        <v>146</v>
      </c>
      <c r="E220" s="24" t="s">
        <v>95</v>
      </c>
      <c r="F220" s="42">
        <v>693000</v>
      </c>
    </row>
    <row r="221" spans="1:7" ht="15.75" customHeight="1" x14ac:dyDescent="0.25">
      <c r="A221" s="39" t="s">
        <v>53</v>
      </c>
      <c r="B221" s="44">
        <v>804</v>
      </c>
      <c r="C221" s="12" t="s">
        <v>54</v>
      </c>
      <c r="D221" s="11"/>
      <c r="E221" s="11"/>
      <c r="F221" s="41">
        <f t="shared" ref="F221:F226" si="1">F222</f>
        <v>12074859.25</v>
      </c>
    </row>
    <row r="222" spans="1:7" ht="20.25" customHeight="1" x14ac:dyDescent="0.25">
      <c r="A222" s="39" t="s">
        <v>55</v>
      </c>
      <c r="B222" s="44">
        <v>804</v>
      </c>
      <c r="C222" s="12" t="s">
        <v>56</v>
      </c>
      <c r="D222" s="13"/>
      <c r="E222" s="13"/>
      <c r="F222" s="41">
        <f t="shared" si="1"/>
        <v>12074859.25</v>
      </c>
    </row>
    <row r="223" spans="1:7" ht="17.25" customHeight="1" x14ac:dyDescent="0.25">
      <c r="A223" s="30" t="s">
        <v>63</v>
      </c>
      <c r="B223" s="78">
        <v>804</v>
      </c>
      <c r="C223" s="13" t="s">
        <v>56</v>
      </c>
      <c r="D223" s="8" t="s">
        <v>102</v>
      </c>
      <c r="E223" s="13"/>
      <c r="F223" s="42">
        <f t="shared" si="1"/>
        <v>12074859.25</v>
      </c>
    </row>
    <row r="224" spans="1:7" ht="36" customHeight="1" x14ac:dyDescent="0.25">
      <c r="A224" s="30" t="s">
        <v>92</v>
      </c>
      <c r="B224" s="78">
        <v>804</v>
      </c>
      <c r="C224" s="13" t="s">
        <v>56</v>
      </c>
      <c r="D224" s="8" t="s">
        <v>119</v>
      </c>
      <c r="E224" s="13"/>
      <c r="F224" s="42">
        <f t="shared" si="1"/>
        <v>12074859.25</v>
      </c>
    </row>
    <row r="225" spans="1:7" ht="21.75" customHeight="1" x14ac:dyDescent="0.25">
      <c r="A225" s="31" t="s">
        <v>93</v>
      </c>
      <c r="B225" s="78">
        <v>804</v>
      </c>
      <c r="C225" s="13" t="s">
        <v>56</v>
      </c>
      <c r="D225" s="13" t="s">
        <v>122</v>
      </c>
      <c r="E225" s="13"/>
      <c r="F225" s="42">
        <f t="shared" si="1"/>
        <v>12074859.25</v>
      </c>
    </row>
    <row r="226" spans="1:7" ht="33" x14ac:dyDescent="0.25">
      <c r="A226" s="31" t="s">
        <v>97</v>
      </c>
      <c r="B226" s="91">
        <v>804</v>
      </c>
      <c r="C226" s="13" t="s">
        <v>56</v>
      </c>
      <c r="D226" s="13" t="s">
        <v>122</v>
      </c>
      <c r="E226" s="13" t="s">
        <v>87</v>
      </c>
      <c r="F226" s="42">
        <f t="shared" si="1"/>
        <v>12074859.25</v>
      </c>
    </row>
    <row r="227" spans="1:7" ht="16.5" x14ac:dyDescent="0.25">
      <c r="A227" s="31" t="s">
        <v>89</v>
      </c>
      <c r="B227" s="91">
        <v>804</v>
      </c>
      <c r="C227" s="13" t="s">
        <v>56</v>
      </c>
      <c r="D227" s="13" t="s">
        <v>122</v>
      </c>
      <c r="E227" s="13" t="s">
        <v>88</v>
      </c>
      <c r="F227" s="42">
        <v>12074859.25</v>
      </c>
    </row>
    <row r="228" spans="1:7" ht="49.5" x14ac:dyDescent="0.25">
      <c r="A228" s="3" t="s">
        <v>187</v>
      </c>
      <c r="B228" s="44">
        <v>804</v>
      </c>
      <c r="C228" s="94">
        <v>1400</v>
      </c>
      <c r="D228" s="96"/>
      <c r="E228" s="96"/>
      <c r="F228" s="43">
        <f>F229</f>
        <v>2898737.85</v>
      </c>
    </row>
    <row r="229" spans="1:7" ht="16.5" x14ac:dyDescent="0.25">
      <c r="A229" s="3" t="s">
        <v>184</v>
      </c>
      <c r="B229" s="44">
        <v>804</v>
      </c>
      <c r="C229" s="96">
        <v>1403</v>
      </c>
      <c r="D229" s="96"/>
      <c r="E229" s="96"/>
      <c r="F229" s="43">
        <f>F230</f>
        <v>2898737.85</v>
      </c>
    </row>
    <row r="230" spans="1:7" ht="33" x14ac:dyDescent="0.2">
      <c r="A230" s="97" t="s">
        <v>63</v>
      </c>
      <c r="B230" s="89">
        <v>804</v>
      </c>
      <c r="C230" s="92">
        <v>1403</v>
      </c>
      <c r="D230" s="92">
        <v>9300000000</v>
      </c>
      <c r="E230" s="92"/>
      <c r="F230" s="95">
        <f>F231</f>
        <v>2898737.85</v>
      </c>
      <c r="G230"/>
    </row>
    <row r="231" spans="1:7" ht="16.5" x14ac:dyDescent="0.2">
      <c r="A231" s="98" t="s">
        <v>188</v>
      </c>
      <c r="B231" s="89">
        <v>804</v>
      </c>
      <c r="C231" s="92">
        <v>1403</v>
      </c>
      <c r="D231" s="92" t="s">
        <v>189</v>
      </c>
      <c r="E231" s="92"/>
      <c r="F231" s="95">
        <f>F232+F235+F238+F241</f>
        <v>2898737.85</v>
      </c>
      <c r="G231"/>
    </row>
    <row r="232" spans="1:7" ht="33" x14ac:dyDescent="0.2">
      <c r="A232" s="98" t="s">
        <v>191</v>
      </c>
      <c r="B232" s="89">
        <v>804</v>
      </c>
      <c r="C232" s="92">
        <v>1403</v>
      </c>
      <c r="D232" s="92" t="s">
        <v>190</v>
      </c>
      <c r="E232" s="92"/>
      <c r="F232" s="95">
        <f>F234</f>
        <v>500000</v>
      </c>
      <c r="G232"/>
    </row>
    <row r="233" spans="1:7" ht="16.5" x14ac:dyDescent="0.2">
      <c r="A233" s="99" t="s">
        <v>158</v>
      </c>
      <c r="B233" s="91">
        <v>804</v>
      </c>
      <c r="C233" s="92">
        <v>1403</v>
      </c>
      <c r="D233" s="92" t="s">
        <v>190</v>
      </c>
      <c r="E233" s="92">
        <v>500</v>
      </c>
      <c r="F233" s="95">
        <f>F234</f>
        <v>500000</v>
      </c>
      <c r="G233"/>
    </row>
    <row r="234" spans="1:7" ht="16.5" x14ac:dyDescent="0.2">
      <c r="A234" s="99" t="s">
        <v>159</v>
      </c>
      <c r="B234" s="91">
        <v>804</v>
      </c>
      <c r="C234" s="92">
        <v>1403</v>
      </c>
      <c r="D234" s="92" t="s">
        <v>190</v>
      </c>
      <c r="E234" s="92">
        <v>540</v>
      </c>
      <c r="F234" s="95">
        <v>500000</v>
      </c>
      <c r="G234"/>
    </row>
    <row r="235" spans="1:7" ht="33" x14ac:dyDescent="0.2">
      <c r="A235" s="98" t="s">
        <v>193</v>
      </c>
      <c r="B235" s="89">
        <v>804</v>
      </c>
      <c r="C235" s="100">
        <v>1403</v>
      </c>
      <c r="D235" s="100" t="s">
        <v>192</v>
      </c>
      <c r="E235" s="100"/>
      <c r="F235" s="95">
        <f>F237</f>
        <v>2136830</v>
      </c>
      <c r="G235"/>
    </row>
    <row r="236" spans="1:7" ht="16.5" x14ac:dyDescent="0.2">
      <c r="A236" s="99" t="s">
        <v>158</v>
      </c>
      <c r="B236" s="91">
        <v>804</v>
      </c>
      <c r="C236" s="100">
        <v>1403</v>
      </c>
      <c r="D236" s="100" t="s">
        <v>192</v>
      </c>
      <c r="E236" s="100">
        <v>500</v>
      </c>
      <c r="F236" s="95">
        <f>F237</f>
        <v>2136830</v>
      </c>
      <c r="G236"/>
    </row>
    <row r="237" spans="1:7" ht="16.5" x14ac:dyDescent="0.2">
      <c r="A237" s="99" t="s">
        <v>159</v>
      </c>
      <c r="B237" s="91">
        <v>804</v>
      </c>
      <c r="C237" s="100">
        <v>1403</v>
      </c>
      <c r="D237" s="100" t="s">
        <v>192</v>
      </c>
      <c r="E237" s="100">
        <v>540</v>
      </c>
      <c r="F237" s="95">
        <v>2136830</v>
      </c>
      <c r="G237"/>
    </row>
    <row r="238" spans="1:7" ht="16.5" x14ac:dyDescent="0.2">
      <c r="A238" s="107" t="s">
        <v>207</v>
      </c>
      <c r="B238" s="89">
        <v>804</v>
      </c>
      <c r="C238" s="100">
        <v>1403</v>
      </c>
      <c r="D238" s="100" t="s">
        <v>206</v>
      </c>
      <c r="E238" s="100"/>
      <c r="F238" s="95">
        <f>F240</f>
        <v>161907.85</v>
      </c>
      <c r="G238"/>
    </row>
    <row r="239" spans="1:7" ht="16.5" x14ac:dyDescent="0.2">
      <c r="A239" s="99" t="s">
        <v>158</v>
      </c>
      <c r="B239" s="91">
        <v>804</v>
      </c>
      <c r="C239" s="100">
        <v>1403</v>
      </c>
      <c r="D239" s="100" t="s">
        <v>206</v>
      </c>
      <c r="E239" s="100">
        <v>500</v>
      </c>
      <c r="F239" s="95">
        <f>F240</f>
        <v>161907.85</v>
      </c>
      <c r="G239"/>
    </row>
    <row r="240" spans="1:7" ht="16.5" x14ac:dyDescent="0.2">
      <c r="A240" s="99" t="s">
        <v>159</v>
      </c>
      <c r="B240" s="91">
        <v>804</v>
      </c>
      <c r="C240" s="100">
        <v>1403</v>
      </c>
      <c r="D240" s="100" t="s">
        <v>206</v>
      </c>
      <c r="E240" s="100">
        <v>540</v>
      </c>
      <c r="F240" s="95">
        <v>161907.85</v>
      </c>
      <c r="G240"/>
    </row>
    <row r="241" spans="1:7" ht="33" x14ac:dyDescent="0.2">
      <c r="A241" s="107" t="s">
        <v>212</v>
      </c>
      <c r="B241" s="89">
        <v>804</v>
      </c>
      <c r="C241" s="100">
        <v>1403</v>
      </c>
      <c r="D241" s="100" t="s">
        <v>213</v>
      </c>
      <c r="E241" s="100"/>
      <c r="F241" s="95">
        <f>F243</f>
        <v>100000</v>
      </c>
      <c r="G241"/>
    </row>
    <row r="242" spans="1:7" ht="16.5" x14ac:dyDescent="0.2">
      <c r="A242" s="99" t="s">
        <v>158</v>
      </c>
      <c r="B242" s="91">
        <v>804</v>
      </c>
      <c r="C242" s="100">
        <v>1403</v>
      </c>
      <c r="D242" s="100" t="s">
        <v>213</v>
      </c>
      <c r="E242" s="100">
        <v>500</v>
      </c>
      <c r="F242" s="95">
        <f>F243</f>
        <v>100000</v>
      </c>
      <c r="G242"/>
    </row>
    <row r="243" spans="1:7" ht="16.5" x14ac:dyDescent="0.2">
      <c r="A243" s="99" t="s">
        <v>159</v>
      </c>
      <c r="B243" s="91">
        <v>804</v>
      </c>
      <c r="C243" s="100">
        <v>1403</v>
      </c>
      <c r="D243" s="100" t="s">
        <v>213</v>
      </c>
      <c r="E243" s="100">
        <v>540</v>
      </c>
      <c r="F243" s="95">
        <v>100000</v>
      </c>
      <c r="G243"/>
    </row>
  </sheetData>
  <mergeCells count="1">
    <mergeCell ref="A15:F15"/>
  </mergeCells>
  <pageMargins left="0.78740157480314965" right="0.39370078740157483" top="0.39370078740157483" bottom="0.39370078740157483" header="0.51181102362204722" footer="0.51181102362204722"/>
  <pageSetup paperSize="9" scale="64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E30"/>
  <sheetViews>
    <sheetView workbookViewId="0">
      <selection activeCell="A14" sqref="A14:D14"/>
    </sheetView>
  </sheetViews>
  <sheetFormatPr defaultRowHeight="12.75" x14ac:dyDescent="0.2"/>
  <cols>
    <col min="1" max="1" width="80.42578125" style="63" customWidth="1"/>
    <col min="2" max="2" width="7.5703125" style="63" customWidth="1"/>
    <col min="3" max="3" width="9.85546875" style="63" customWidth="1"/>
    <col min="4" max="4" width="16.85546875" style="63" customWidth="1"/>
    <col min="5" max="5" width="12.7109375" style="63" bestFit="1" customWidth="1"/>
    <col min="6" max="16384" width="9.140625" style="63"/>
  </cols>
  <sheetData>
    <row r="14" spans="1:4" ht="52.5" customHeight="1" x14ac:dyDescent="0.25">
      <c r="A14" s="177" t="s">
        <v>351</v>
      </c>
      <c r="B14" s="177"/>
      <c r="C14" s="177"/>
      <c r="D14" s="177"/>
    </row>
    <row r="15" spans="1:4" ht="12" customHeight="1" x14ac:dyDescent="0.3">
      <c r="A15" s="109"/>
      <c r="B15" s="109"/>
      <c r="C15" s="109"/>
      <c r="D15" s="110"/>
    </row>
    <row r="16" spans="1:4" ht="14.25" customHeight="1" x14ac:dyDescent="0.3">
      <c r="A16" s="109"/>
      <c r="B16" s="109"/>
      <c r="C16" s="111"/>
      <c r="D16" s="112" t="s">
        <v>100</v>
      </c>
    </row>
    <row r="17" spans="1:5" ht="20.25" customHeight="1" x14ac:dyDescent="0.2">
      <c r="A17" s="113" t="s">
        <v>1</v>
      </c>
      <c r="B17" s="113" t="s">
        <v>215</v>
      </c>
      <c r="C17" s="113" t="s">
        <v>216</v>
      </c>
      <c r="D17" s="113" t="s">
        <v>0</v>
      </c>
    </row>
    <row r="18" spans="1:5" ht="57.75" customHeight="1" x14ac:dyDescent="0.2">
      <c r="A18" s="114" t="s">
        <v>172</v>
      </c>
      <c r="B18" s="113">
        <v>51</v>
      </c>
      <c r="C18" s="113"/>
      <c r="D18" s="115">
        <f>D19+D20</f>
        <v>20464976.289999999</v>
      </c>
      <c r="E18" s="116"/>
    </row>
    <row r="19" spans="1:5" ht="42.75" customHeight="1" x14ac:dyDescent="0.2">
      <c r="A19" s="114" t="s">
        <v>173</v>
      </c>
      <c r="B19" s="113">
        <v>51</v>
      </c>
      <c r="C19" s="113">
        <v>1</v>
      </c>
      <c r="D19" s="115">
        <v>16867033.5</v>
      </c>
    </row>
    <row r="20" spans="1:5" ht="51" customHeight="1" x14ac:dyDescent="0.2">
      <c r="A20" s="114" t="s">
        <v>174</v>
      </c>
      <c r="B20" s="113">
        <v>51</v>
      </c>
      <c r="C20" s="113">
        <v>2</v>
      </c>
      <c r="D20" s="115">
        <v>3597942.79</v>
      </c>
      <c r="E20" s="116"/>
    </row>
    <row r="21" spans="1:5" ht="79.5" customHeight="1" x14ac:dyDescent="0.2">
      <c r="A21" s="117" t="s">
        <v>178</v>
      </c>
      <c r="B21" s="118" t="s">
        <v>217</v>
      </c>
      <c r="C21" s="113"/>
      <c r="D21" s="115">
        <v>15000</v>
      </c>
    </row>
    <row r="22" spans="1:5" ht="77.25" customHeight="1" x14ac:dyDescent="0.2">
      <c r="A22" s="117" t="s">
        <v>162</v>
      </c>
      <c r="B22" s="118" t="s">
        <v>218</v>
      </c>
      <c r="C22" s="113"/>
      <c r="D22" s="115">
        <v>4715995.38</v>
      </c>
    </row>
    <row r="23" spans="1:5" ht="59.25" customHeight="1" x14ac:dyDescent="0.25">
      <c r="A23" s="119" t="s">
        <v>175</v>
      </c>
      <c r="B23" s="118" t="s">
        <v>219</v>
      </c>
      <c r="C23" s="120"/>
      <c r="D23" s="115">
        <v>126840</v>
      </c>
    </row>
    <row r="24" spans="1:5" ht="54.75" customHeight="1" x14ac:dyDescent="0.3">
      <c r="A24" s="121" t="s">
        <v>176</v>
      </c>
      <c r="B24" s="118" t="s">
        <v>220</v>
      </c>
      <c r="C24" s="120"/>
      <c r="D24" s="115">
        <v>530000</v>
      </c>
      <c r="E24" s="116"/>
    </row>
    <row r="25" spans="1:5" ht="73.5" customHeight="1" x14ac:dyDescent="0.3">
      <c r="A25" s="122" t="s">
        <v>98</v>
      </c>
      <c r="B25" s="64">
        <v>56</v>
      </c>
      <c r="C25" s="123"/>
      <c r="D25" s="115">
        <v>5000</v>
      </c>
      <c r="E25" s="116"/>
    </row>
    <row r="26" spans="1:5" ht="57" customHeight="1" x14ac:dyDescent="0.3">
      <c r="A26" s="121" t="s">
        <v>99</v>
      </c>
      <c r="B26" s="64">
        <v>57</v>
      </c>
      <c r="C26" s="123"/>
      <c r="D26" s="115">
        <v>18342992.25</v>
      </c>
    </row>
    <row r="27" spans="1:5" ht="74.25" customHeight="1" x14ac:dyDescent="0.3">
      <c r="A27" s="121" t="s">
        <v>180</v>
      </c>
      <c r="B27" s="64">
        <v>58</v>
      </c>
      <c r="C27" s="123"/>
      <c r="D27" s="115">
        <v>67600</v>
      </c>
    </row>
    <row r="28" spans="1:5" ht="56.25" customHeight="1" x14ac:dyDescent="0.3">
      <c r="A28" s="124" t="s">
        <v>177</v>
      </c>
      <c r="B28" s="64">
        <v>59</v>
      </c>
      <c r="C28" s="123"/>
      <c r="D28" s="125">
        <v>42433582</v>
      </c>
    </row>
    <row r="29" spans="1:5" ht="78" customHeight="1" x14ac:dyDescent="0.3">
      <c r="A29" s="124" t="s">
        <v>170</v>
      </c>
      <c r="B29" s="64">
        <v>60</v>
      </c>
      <c r="C29" s="123"/>
      <c r="D29" s="115">
        <v>986302</v>
      </c>
    </row>
    <row r="30" spans="1:5" ht="18.75" customHeight="1" x14ac:dyDescent="0.2">
      <c r="A30" s="126" t="s">
        <v>221</v>
      </c>
      <c r="B30" s="127"/>
      <c r="C30" s="128"/>
      <c r="D30" s="129">
        <f>D18+D21+D22+D23+D24+D25+D26+D28+D29+D27</f>
        <v>87688287.920000002</v>
      </c>
    </row>
  </sheetData>
  <mergeCells count="1">
    <mergeCell ref="A14:D14"/>
  </mergeCells>
  <pageMargins left="1.1811023622047245" right="0.39370078740157483" top="0.78740157480314965" bottom="0.78740157480314965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C41"/>
  <sheetViews>
    <sheetView tabSelected="1" workbookViewId="0">
      <selection activeCell="B18" sqref="B18"/>
    </sheetView>
  </sheetViews>
  <sheetFormatPr defaultRowHeight="12.75" x14ac:dyDescent="0.2"/>
  <cols>
    <col min="1" max="1" width="35.5703125" customWidth="1"/>
    <col min="2" max="2" width="56.5703125" customWidth="1"/>
    <col min="3" max="3" width="19.85546875" customWidth="1"/>
    <col min="4" max="4" width="16.5703125" customWidth="1"/>
    <col min="5" max="5" width="16.85546875" customWidth="1"/>
  </cols>
  <sheetData>
    <row r="14" spans="1:3" s="63" customFormat="1" ht="36" customHeight="1" x14ac:dyDescent="0.2">
      <c r="A14" s="178" t="s">
        <v>352</v>
      </c>
      <c r="B14" s="178"/>
      <c r="C14" s="178"/>
    </row>
    <row r="15" spans="1:3" s="63" customFormat="1" ht="16.5" x14ac:dyDescent="0.25">
      <c r="C15" s="160" t="s">
        <v>100</v>
      </c>
    </row>
    <row r="16" spans="1:3" s="63" customFormat="1" ht="23.25" customHeight="1" x14ac:dyDescent="0.2">
      <c r="A16" s="64" t="s">
        <v>318</v>
      </c>
      <c r="B16" s="64" t="s">
        <v>319</v>
      </c>
      <c r="C16" s="64" t="s">
        <v>0</v>
      </c>
    </row>
    <row r="17" spans="1:3" s="63" customFormat="1" ht="81.75" customHeight="1" x14ac:dyDescent="0.2">
      <c r="A17" s="64">
        <v>804</v>
      </c>
      <c r="B17" s="161" t="s">
        <v>58</v>
      </c>
      <c r="C17" s="162">
        <f>C18</f>
        <v>8573582.8900000006</v>
      </c>
    </row>
    <row r="18" spans="1:3" s="63" customFormat="1" ht="39.75" customHeight="1" x14ac:dyDescent="0.2">
      <c r="A18" s="64" t="s">
        <v>320</v>
      </c>
      <c r="B18" s="163" t="s">
        <v>321</v>
      </c>
      <c r="C18" s="162">
        <f>C19</f>
        <v>8573582.8900000006</v>
      </c>
    </row>
    <row r="19" spans="1:3" s="63" customFormat="1" ht="37.5" customHeight="1" x14ac:dyDescent="0.2">
      <c r="A19" s="64" t="s">
        <v>322</v>
      </c>
      <c r="B19" s="163" t="s">
        <v>323</v>
      </c>
      <c r="C19" s="162">
        <f>C20+C24</f>
        <v>8573582.8900000006</v>
      </c>
    </row>
    <row r="20" spans="1:3" s="63" customFormat="1" ht="18.75" customHeight="1" x14ac:dyDescent="0.2">
      <c r="A20" s="64" t="s">
        <v>324</v>
      </c>
      <c r="B20" s="163" t="s">
        <v>325</v>
      </c>
      <c r="C20" s="162">
        <f>C23</f>
        <v>-121541842.09</v>
      </c>
    </row>
    <row r="21" spans="1:3" s="63" customFormat="1" ht="38.25" customHeight="1" x14ac:dyDescent="0.3">
      <c r="A21" s="64" t="s">
        <v>326</v>
      </c>
      <c r="B21" s="164" t="s">
        <v>327</v>
      </c>
      <c r="C21" s="162">
        <f>C23</f>
        <v>-121541842.09</v>
      </c>
    </row>
    <row r="22" spans="1:3" s="63" customFormat="1" ht="39.75" customHeight="1" x14ac:dyDescent="0.3">
      <c r="A22" s="64" t="s">
        <v>328</v>
      </c>
      <c r="B22" s="164" t="s">
        <v>329</v>
      </c>
      <c r="C22" s="162">
        <f>C23</f>
        <v>-121541842.09</v>
      </c>
    </row>
    <row r="23" spans="1:3" s="63" customFormat="1" ht="39.75" customHeight="1" x14ac:dyDescent="0.3">
      <c r="A23" s="64" t="s">
        <v>330</v>
      </c>
      <c r="B23" s="164" t="s">
        <v>331</v>
      </c>
      <c r="C23" s="162">
        <v>-121541842.09</v>
      </c>
    </row>
    <row r="24" spans="1:3" s="63" customFormat="1" ht="23.25" customHeight="1" x14ac:dyDescent="0.3">
      <c r="A24" s="64" t="s">
        <v>332</v>
      </c>
      <c r="B24" s="164" t="s">
        <v>333</v>
      </c>
      <c r="C24" s="162">
        <f>C27</f>
        <v>130115424.98</v>
      </c>
    </row>
    <row r="25" spans="1:3" s="63" customFormat="1" ht="33.75" customHeight="1" x14ac:dyDescent="0.3">
      <c r="A25" s="64" t="s">
        <v>334</v>
      </c>
      <c r="B25" s="164" t="s">
        <v>335</v>
      </c>
      <c r="C25" s="162">
        <f>C27</f>
        <v>130115424.98</v>
      </c>
    </row>
    <row r="26" spans="1:3" s="63" customFormat="1" ht="34.5" customHeight="1" x14ac:dyDescent="0.3">
      <c r="A26" s="64" t="s">
        <v>336</v>
      </c>
      <c r="B26" s="164" t="s">
        <v>337</v>
      </c>
      <c r="C26" s="162">
        <f>C27</f>
        <v>130115424.98</v>
      </c>
    </row>
    <row r="27" spans="1:3" s="63" customFormat="1" ht="35.25" customHeight="1" x14ac:dyDescent="0.3">
      <c r="A27" s="64" t="s">
        <v>338</v>
      </c>
      <c r="B27" s="164" t="s">
        <v>339</v>
      </c>
      <c r="C27" s="162">
        <v>130115424.98</v>
      </c>
    </row>
    <row r="30" spans="1:3" s="63" customFormat="1" ht="179.25" customHeight="1" x14ac:dyDescent="0.3">
      <c r="A30" s="179" t="s">
        <v>346</v>
      </c>
      <c r="B30" s="179"/>
      <c r="C30" s="179"/>
    </row>
    <row r="31" spans="1:3" s="63" customFormat="1" ht="18.75" x14ac:dyDescent="0.3">
      <c r="A31" s="165"/>
      <c r="B31" s="165"/>
      <c r="C31" s="165"/>
    </row>
    <row r="32" spans="1:3" s="63" customFormat="1" ht="18.75" x14ac:dyDescent="0.3">
      <c r="A32" s="165"/>
      <c r="B32" s="165"/>
      <c r="C32" s="165"/>
    </row>
    <row r="33" spans="1:3" s="63" customFormat="1" ht="18.75" x14ac:dyDescent="0.3">
      <c r="A33" s="165"/>
      <c r="B33" s="165"/>
      <c r="C33" s="165"/>
    </row>
    <row r="34" spans="1:3" s="63" customFormat="1" ht="18.75" x14ac:dyDescent="0.3">
      <c r="A34" s="165"/>
      <c r="B34" s="165"/>
      <c r="C34" s="165"/>
    </row>
    <row r="35" spans="1:3" s="63" customFormat="1" ht="18.75" x14ac:dyDescent="0.3">
      <c r="A35" s="165"/>
      <c r="B35" s="165"/>
      <c r="C35" s="165"/>
    </row>
    <row r="36" spans="1:3" s="63" customFormat="1" ht="18.75" x14ac:dyDescent="0.3">
      <c r="A36" s="165"/>
      <c r="B36" s="165"/>
      <c r="C36" s="165"/>
    </row>
    <row r="37" spans="1:3" s="63" customFormat="1" ht="18.75" x14ac:dyDescent="0.3">
      <c r="A37" s="165"/>
      <c r="B37" s="165"/>
      <c r="C37" s="165"/>
    </row>
    <row r="38" spans="1:3" s="63" customFormat="1" ht="18.75" x14ac:dyDescent="0.3">
      <c r="A38" s="180"/>
      <c r="B38" s="180"/>
      <c r="C38" s="180"/>
    </row>
    <row r="39" spans="1:3" s="63" customFormat="1" ht="18.75" x14ac:dyDescent="0.3">
      <c r="A39" s="165"/>
      <c r="B39" s="165"/>
      <c r="C39" s="165"/>
    </row>
    <row r="40" spans="1:3" s="63" customFormat="1" ht="18.75" x14ac:dyDescent="0.3">
      <c r="A40" s="165"/>
      <c r="B40" s="165"/>
      <c r="C40" s="165"/>
    </row>
    <row r="41" spans="1:3" s="63" customFormat="1" ht="18.75" x14ac:dyDescent="0.3">
      <c r="A41" s="180"/>
      <c r="B41" s="180"/>
      <c r="C41" s="180"/>
    </row>
  </sheetData>
  <mergeCells count="4">
    <mergeCell ref="A14:C14"/>
    <mergeCell ref="A30:C30"/>
    <mergeCell ref="A38:C38"/>
    <mergeCell ref="A41:C41"/>
  </mergeCells>
  <pageMargins left="1.1811023622047245" right="0.39370078740157483" top="0.7874015748031496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прилож.1</vt:lpstr>
      <vt:lpstr>прилож.5 </vt:lpstr>
      <vt:lpstr>прилож.7</vt:lpstr>
      <vt:lpstr>прилож.9</vt:lpstr>
      <vt:lpstr>прилож.11</vt:lpstr>
      <vt:lpstr>прилож.13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MartinovaLV_6211</cp:lastModifiedBy>
  <cp:lastPrinted>2018-05-23T10:50:06Z</cp:lastPrinted>
  <dcterms:created xsi:type="dcterms:W3CDTF">1996-10-08T23:32:33Z</dcterms:created>
  <dcterms:modified xsi:type="dcterms:W3CDTF">2018-07-20T10:41:40Z</dcterms:modified>
</cp:coreProperties>
</file>