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15" windowWidth="18195" windowHeight="11280"/>
  </bookViews>
  <sheets>
    <sheet name="Прил.№3" sheetId="6" r:id="rId1"/>
    <sheet name="Прил №4" sheetId="7" r:id="rId2"/>
    <sheet name="Прил.№5" sheetId="8" r:id="rId3"/>
  </sheets>
  <calcPr calcId="145621"/>
</workbook>
</file>

<file path=xl/calcChain.xml><?xml version="1.0" encoding="utf-8"?>
<calcChain xmlns="http://schemas.openxmlformats.org/spreadsheetml/2006/main">
  <c r="F183" i="7" l="1"/>
  <c r="F203" i="7"/>
  <c r="F202" i="7"/>
  <c r="E183" i="6"/>
  <c r="E203" i="6"/>
  <c r="E202" i="6"/>
  <c r="D13" i="8" l="1"/>
  <c r="F21" i="7" l="1"/>
  <c r="F16" i="7" s="1"/>
  <c r="E21" i="6"/>
  <c r="E16" i="6" s="1"/>
  <c r="F69" i="7" l="1"/>
  <c r="F47" i="7"/>
  <c r="F109" i="7" l="1"/>
  <c r="F108" i="7" s="1"/>
  <c r="F107" i="7" s="1"/>
  <c r="E109" i="6"/>
  <c r="E108" i="6" s="1"/>
  <c r="F92" i="7" l="1"/>
  <c r="F91" i="7" s="1"/>
  <c r="F90" i="7" s="1"/>
  <c r="F89" i="7" s="1"/>
  <c r="F112" i="7"/>
  <c r="F111" i="7" s="1"/>
  <c r="F106" i="7" s="1"/>
  <c r="F105" i="7" s="1"/>
  <c r="F200" i="7"/>
  <c r="F199" i="7"/>
  <c r="E92" i="6"/>
  <c r="E91" i="6" s="1"/>
  <c r="E90" i="6" s="1"/>
  <c r="E89" i="6" s="1"/>
  <c r="E200" i="6"/>
  <c r="E199" i="6"/>
  <c r="E112" i="6"/>
  <c r="E111" i="6" s="1"/>
  <c r="E107" i="6" s="1"/>
  <c r="E106" i="6" s="1"/>
  <c r="E105" i="6" s="1"/>
  <c r="F197" i="7" l="1"/>
  <c r="F196" i="7"/>
  <c r="F194" i="7"/>
  <c r="F193" i="7"/>
  <c r="F191" i="7"/>
  <c r="F190" i="7"/>
  <c r="F188" i="7"/>
  <c r="F187" i="7"/>
  <c r="F185" i="7"/>
  <c r="F184" i="7"/>
  <c r="F178" i="7"/>
  <c r="F177" i="7" s="1"/>
  <c r="F176" i="7" s="1"/>
  <c r="F175" i="7" s="1"/>
  <c r="F174" i="7" s="1"/>
  <c r="F173" i="7" s="1"/>
  <c r="F171" i="7"/>
  <c r="F170" i="7" s="1"/>
  <c r="F169" i="7" s="1"/>
  <c r="F168" i="7" s="1"/>
  <c r="F167" i="7"/>
  <c r="F165" i="7"/>
  <c r="F164" i="7" s="1"/>
  <c r="F163" i="7" s="1"/>
  <c r="F162" i="7" s="1"/>
  <c r="F161" i="7" s="1"/>
  <c r="F160" i="7" s="1"/>
  <c r="F158" i="7"/>
  <c r="F157" i="7" s="1"/>
  <c r="F155" i="7"/>
  <c r="F154" i="7" s="1"/>
  <c r="F153" i="7"/>
  <c r="F150" i="7"/>
  <c r="F149" i="7" s="1"/>
  <c r="F148" i="7" s="1"/>
  <c r="F147" i="7" s="1"/>
  <c r="F145" i="7"/>
  <c r="F144" i="7" s="1"/>
  <c r="F142" i="7"/>
  <c r="F141" i="7" s="1"/>
  <c r="F139" i="7"/>
  <c r="F138" i="7"/>
  <c r="F136" i="7"/>
  <c r="F135" i="7" s="1"/>
  <c r="F131" i="7"/>
  <c r="F130" i="7" s="1"/>
  <c r="F127" i="7"/>
  <c r="F126" i="7" s="1"/>
  <c r="F122" i="7" s="1"/>
  <c r="F121" i="7" s="1"/>
  <c r="F124" i="7"/>
  <c r="F123" i="7"/>
  <c r="F119" i="7"/>
  <c r="F118" i="7" s="1"/>
  <c r="F116" i="7"/>
  <c r="F115" i="7"/>
  <c r="F102" i="7"/>
  <c r="F101" i="7"/>
  <c r="F99" i="7"/>
  <c r="F98" i="7"/>
  <c r="F95" i="7"/>
  <c r="F94" i="7"/>
  <c r="F87" i="7"/>
  <c r="F86" i="7" s="1"/>
  <c r="F84" i="7"/>
  <c r="F83" i="7"/>
  <c r="F79" i="7"/>
  <c r="F78" i="7"/>
  <c r="F77" i="7"/>
  <c r="F76" i="7"/>
  <c r="F75" i="7"/>
  <c r="F74" i="7" s="1"/>
  <c r="F72" i="7"/>
  <c r="F70" i="7"/>
  <c r="F68" i="7"/>
  <c r="F67" i="7" s="1"/>
  <c r="F66" i="7" s="1"/>
  <c r="F65" i="7" s="1"/>
  <c r="F62" i="7"/>
  <c r="F60" i="7"/>
  <c r="F58" i="7"/>
  <c r="F55" i="7"/>
  <c r="F54" i="7"/>
  <c r="F50" i="7"/>
  <c r="F48" i="7"/>
  <c r="F46" i="7" s="1"/>
  <c r="F45" i="7" s="1"/>
  <c r="F43" i="7"/>
  <c r="F42" i="7"/>
  <c r="F39" i="7"/>
  <c r="F38" i="7"/>
  <c r="F37" i="7" s="1"/>
  <c r="F31" i="7"/>
  <c r="F29" i="7"/>
  <c r="F27" i="7"/>
  <c r="F19" i="7"/>
  <c r="F17" i="7"/>
  <c r="F15" i="7" s="1"/>
  <c r="F14" i="7" s="1"/>
  <c r="F13" i="7" s="1"/>
  <c r="F11" i="7"/>
  <c r="F10" i="7"/>
  <c r="F8" i="7" s="1"/>
  <c r="F7" i="7" s="1"/>
  <c r="F9" i="7"/>
  <c r="E197" i="6"/>
  <c r="E196" i="6"/>
  <c r="E194" i="6"/>
  <c r="E193" i="6"/>
  <c r="E191" i="6"/>
  <c r="E190" i="6"/>
  <c r="E188" i="6"/>
  <c r="E187" i="6"/>
  <c r="E185" i="6"/>
  <c r="E184" i="6"/>
  <c r="E178" i="6"/>
  <c r="E177" i="6"/>
  <c r="E176" i="6" s="1"/>
  <c r="E175" i="6" s="1"/>
  <c r="E174" i="6" s="1"/>
  <c r="E173" i="6" s="1"/>
  <c r="E171" i="6"/>
  <c r="E170" i="6" s="1"/>
  <c r="E169" i="6" s="1"/>
  <c r="E168" i="6" s="1"/>
  <c r="E167" i="6"/>
  <c r="E165" i="6"/>
  <c r="E164" i="6" s="1"/>
  <c r="E163" i="6" s="1"/>
  <c r="E162" i="6" s="1"/>
  <c r="E161" i="6" s="1"/>
  <c r="E158" i="6"/>
  <c r="E157" i="6" s="1"/>
  <c r="E155" i="6"/>
  <c r="E154" i="6" s="1"/>
  <c r="E153" i="6"/>
  <c r="E150" i="6"/>
  <c r="E149" i="6" s="1"/>
  <c r="E145" i="6"/>
  <c r="E144" i="6" s="1"/>
  <c r="E142" i="6"/>
  <c r="E141" i="6" s="1"/>
  <c r="E139" i="6"/>
  <c r="E138" i="6"/>
  <c r="E136" i="6"/>
  <c r="E135" i="6" s="1"/>
  <c r="E131" i="6"/>
  <c r="E130" i="6" s="1"/>
  <c r="E127" i="6"/>
  <c r="E126" i="6" s="1"/>
  <c r="E122" i="6" s="1"/>
  <c r="E121" i="6" s="1"/>
  <c r="E124" i="6"/>
  <c r="E123" i="6"/>
  <c r="E119" i="6"/>
  <c r="E118" i="6" s="1"/>
  <c r="E116" i="6"/>
  <c r="E115" i="6"/>
  <c r="E102" i="6"/>
  <c r="E101" i="6"/>
  <c r="E99" i="6"/>
  <c r="E98" i="6"/>
  <c r="E95" i="6"/>
  <c r="E94" i="6"/>
  <c r="E87" i="6"/>
  <c r="E86" i="6" s="1"/>
  <c r="E84" i="6"/>
  <c r="E83" i="6"/>
  <c r="E79" i="6"/>
  <c r="E78" i="6"/>
  <c r="E77" i="6"/>
  <c r="E76" i="6"/>
  <c r="E75" i="6"/>
  <c r="E74" i="6" s="1"/>
  <c r="E72" i="6"/>
  <c r="E70" i="6"/>
  <c r="E62" i="6"/>
  <c r="E60" i="6"/>
  <c r="E58" i="6"/>
  <c r="E55" i="6"/>
  <c r="E54" i="6" s="1"/>
  <c r="E50" i="6"/>
  <c r="E48" i="6"/>
  <c r="E43" i="6"/>
  <c r="E42" i="6"/>
  <c r="E39" i="6"/>
  <c r="E38" i="6"/>
  <c r="E37" i="6"/>
  <c r="E35" i="6" s="1"/>
  <c r="E34" i="6" s="1"/>
  <c r="E31" i="6"/>
  <c r="E29" i="6"/>
  <c r="E27" i="6"/>
  <c r="E19" i="6"/>
  <c r="E17" i="6"/>
  <c r="E15" i="6" s="1"/>
  <c r="E14" i="6" s="1"/>
  <c r="E13" i="6" s="1"/>
  <c r="E11" i="6"/>
  <c r="E10" i="6"/>
  <c r="E9" i="6" s="1"/>
  <c r="F57" i="7" l="1"/>
  <c r="F53" i="7" s="1"/>
  <c r="F52" i="7" s="1"/>
  <c r="F41" i="7" s="1"/>
  <c r="E69" i="6"/>
  <c r="E68" i="6" s="1"/>
  <c r="E67" i="6" s="1"/>
  <c r="E66" i="6" s="1"/>
  <c r="E65" i="6" s="1"/>
  <c r="E160" i="6"/>
  <c r="F82" i="7"/>
  <c r="F114" i="7"/>
  <c r="E134" i="6"/>
  <c r="E114" i="6"/>
  <c r="E97" i="6"/>
  <c r="E47" i="6"/>
  <c r="E46" i="6" s="1"/>
  <c r="E45" i="6" s="1"/>
  <c r="E133" i="6"/>
  <c r="E129" i="6" s="1"/>
  <c r="E26" i="6"/>
  <c r="E25" i="6" s="1"/>
  <c r="E24" i="6" s="1"/>
  <c r="E23" i="6" s="1"/>
  <c r="E36" i="6"/>
  <c r="E148" i="6"/>
  <c r="E147" i="6" s="1"/>
  <c r="E57" i="6"/>
  <c r="E53" i="6" s="1"/>
  <c r="E52" i="6" s="1"/>
  <c r="E41" i="6" s="1"/>
  <c r="E152" i="6"/>
  <c r="E182" i="6"/>
  <c r="E181" i="6" s="1"/>
  <c r="E180" i="6" s="1"/>
  <c r="E82" i="6"/>
  <c r="F97" i="7"/>
  <c r="F26" i="7"/>
  <c r="F25" i="7" s="1"/>
  <c r="F24" i="7" s="1"/>
  <c r="F23" i="7" s="1"/>
  <c r="F152" i="7"/>
  <c r="F182" i="7"/>
  <c r="F181" i="7" s="1"/>
  <c r="F180" i="7" s="1"/>
  <c r="F35" i="7"/>
  <c r="F34" i="7" s="1"/>
  <c r="F36" i="7"/>
  <c r="F134" i="7"/>
  <c r="F133" i="7" s="1"/>
  <c r="F129" i="7" s="1"/>
  <c r="E8" i="6"/>
  <c r="E7" i="6" s="1"/>
  <c r="E81" i="6" l="1"/>
  <c r="F81" i="7"/>
  <c r="F6" i="7"/>
  <c r="E6" i="6"/>
  <c r="E104" i="6"/>
  <c r="F104" i="7"/>
  <c r="F5" i="7" l="1"/>
  <c r="E5" i="6"/>
</calcChain>
</file>

<file path=xl/sharedStrings.xml><?xml version="1.0" encoding="utf-8"?>
<sst xmlns="http://schemas.openxmlformats.org/spreadsheetml/2006/main" count="1287" uniqueCount="215">
  <si>
    <t>рублей</t>
  </si>
  <si>
    <t xml:space="preserve">Наименование </t>
  </si>
  <si>
    <t>Рз Пз</t>
  </si>
  <si>
    <t>ЦСР</t>
  </si>
  <si>
    <t>ВР</t>
  </si>
  <si>
    <t>Сумма</t>
  </si>
  <si>
    <t>ВСЕГО РАСХОДОВ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</si>
  <si>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</si>
  <si>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</si>
  <si>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</si>
  <si>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</si>
  <si>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Непрограммное направление расходов городских и сельских поселений</t>
  </si>
  <si>
    <t>93 0 00 00000</t>
  </si>
  <si>
    <t>Обеспечение муниципального управления</t>
  </si>
  <si>
    <t>93 1 00 00000</t>
  </si>
  <si>
    <t>Глава местной администрации (исполнительно-распорядительного органа муниципального образования)</t>
  </si>
  <si>
    <t>93 1 00 02020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</si>
  <si>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</si>
  <si>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</si>
  <si>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</si>
  <si>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</si>
  <si>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</si>
  <si>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</si>
  <si>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</si>
  <si>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93 1 00 02040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</si>
  <si>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</si>
  <si>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</si>
  <si>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</si>
  <si>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</si>
  <si>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</si>
  <si>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</si>
  <si>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Иные бюджетные ассигнования</t>
  </si>
  <si>
    <t>800</t>
  </si>
  <si>
    <t xml:space="preserve">Уплата налогов, сборов и иных платежей </t>
  </si>
  <si>
    <t>850</t>
  </si>
  <si>
    <t>Резервные фонды</t>
  </si>
  <si>
    <t>0111</t>
  </si>
  <si>
    <t>93 7 00 00000</t>
  </si>
  <si>
    <t>Целевой финансовый резерв для предупреждения и ликвидации чрезвычайных ситуаций</t>
  </si>
  <si>
    <t>93 7 00 10020</t>
  </si>
  <si>
    <t>Резервные средства</t>
  </si>
  <si>
    <t>Другие общегосударственные вопросы</t>
  </si>
  <si>
    <t>0113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</si>
  <si>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на 2016 год"</t>
  </si>
  <si>
    <t>54 0 00 00000</t>
  </si>
  <si>
    <t>Расходы за счет межбюджетных трансфертов из бюджетов других уровней</t>
  </si>
  <si>
    <t>84 0 00 00000</t>
  </si>
  <si>
    <t>Расходы за счет межбюджетных трансфертов из областного бюджета</t>
  </si>
  <si>
    <t>84 2 00 00000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</si>
  <si>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</si>
  <si>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84 2 00 89100</t>
  </si>
  <si>
    <t xml:space="preserve">Оценка недвижимости, признание прав и регулирование отношений по муниципальной собственности </t>
  </si>
  <si>
    <t>93 1 00 02130</t>
  </si>
  <si>
    <t>Выполнение других обязательств государства</t>
  </si>
  <si>
    <t>93 1 00 02150</t>
  </si>
  <si>
    <t>Исполнение судебных актов</t>
  </si>
  <si>
    <t>92 1 00 02150</t>
  </si>
  <si>
    <t>830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</si>
  <si>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</si>
  <si>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</si>
  <si>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</si>
  <si>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</si>
  <si>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</si>
  <si>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84 2 00 51180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</si>
  <si>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</si>
  <si>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</si>
  <si>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</si>
  <si>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</si>
  <si>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в сфере безопасности населения</t>
  </si>
  <si>
    <t>93 8 00 00000</t>
  </si>
  <si>
    <t>Мероприятия в сфере пожарной безопасности</t>
  </si>
  <si>
    <t>93 8 00 35890</t>
  </si>
  <si>
    <t>Национальная экономика</t>
  </si>
  <si>
    <t>0400</t>
  </si>
  <si>
    <t>Дорожное хозяйство</t>
  </si>
  <si>
    <t>0409</t>
  </si>
  <si>
    <t>59 0 00 00000</t>
  </si>
  <si>
    <t>61 0 00 00000</t>
  </si>
  <si>
    <t>Строительство и содержание автомобильных дорог и инженерных сооружений на них в границах городских округов и сельских поселений</t>
  </si>
  <si>
    <t>93 5 00 00020</t>
  </si>
  <si>
    <t xml:space="preserve">Другие вопросы в области национальной экономики </t>
  </si>
  <si>
    <t>0412</t>
  </si>
  <si>
    <t>52 0 00 00000</t>
  </si>
  <si>
    <t xml:space="preserve"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 </t>
  </si>
  <si>
    <t>810</t>
  </si>
  <si>
    <t>Муниципальная программа «Развитие малых форм хозяйствования и мелкотоварного производства на территории муниципального образования - Новомичуринское городское поселение Пронского муниципального района на 2014 - 2020 годы»</t>
  </si>
  <si>
    <t>56 0 00 00000</t>
  </si>
  <si>
    <t>Жилищно-коммунальное хозяйство</t>
  </si>
  <si>
    <t>0500</t>
  </si>
  <si>
    <t>Коммунальное хозяйство</t>
  </si>
  <si>
    <t>0502</t>
  </si>
  <si>
    <t>53 0 00 00000</t>
  </si>
  <si>
    <t>Муниципальная программа "Энергосбережение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 до 2017 года"</t>
  </si>
  <si>
    <t>58 0 00 00000</t>
  </si>
  <si>
    <t>Мероприятия в области коммунального хозяйства</t>
  </si>
  <si>
    <t>93 6 00 00000</t>
  </si>
  <si>
    <t>Поддержка коммунального хозяйства</t>
  </si>
  <si>
    <t>93 6 00 34800</t>
  </si>
  <si>
    <t>Компенсация выпадающих доходов организациям, предоставляющим населению услуги по тарифам, не обеспечивающим возмещение издержек</t>
  </si>
  <si>
    <t>93 6 00 34810</t>
  </si>
  <si>
    <t>Благоустройство</t>
  </si>
  <si>
    <t>0503</t>
  </si>
  <si>
    <t>Муниципальная программа "Энергосбережение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 Рязанской области до 2017 года"</t>
  </si>
  <si>
    <t>Мероприятия в области благоустройства</t>
  </si>
  <si>
    <t>93 4 00 00000</t>
  </si>
  <si>
    <t>Уличное освещение</t>
  </si>
  <si>
    <t>93 4 00 60010</t>
  </si>
  <si>
    <t>Озеленение</t>
  </si>
  <si>
    <t>93 4 00 60030</t>
  </si>
  <si>
    <t>Организация и содержание мест захоронения</t>
  </si>
  <si>
    <t>93 4 00 60040</t>
  </si>
  <si>
    <t>Прочие мероприятия по благоустройству городских и сельских поселений</t>
  </si>
  <si>
    <t>93 4 00 60050</t>
  </si>
  <si>
    <t>Культура, кинематография</t>
  </si>
  <si>
    <t>0800</t>
  </si>
  <si>
    <t>Культура</t>
  </si>
  <si>
    <t>0801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</si>
  <si>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 до 2020 года»</t>
  </si>
  <si>
    <t>57 0 00 00000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</si>
  <si>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</si>
  <si>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</si>
  <si>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</si>
  <si>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</si>
  <si>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Расходы на содержание и обеспечение деятельности подведомственных учреждений</t>
  </si>
  <si>
    <t>93 9 00 00000</t>
  </si>
  <si>
    <t>Дворцы и дома культуры</t>
  </si>
  <si>
    <t>93 9 00 40990</t>
  </si>
  <si>
    <t>Библиотеки</t>
  </si>
  <si>
    <t>93 9 00 42990</t>
  </si>
  <si>
    <t>Социальная политика</t>
  </si>
  <si>
    <t>1000</t>
  </si>
  <si>
    <t>Пенсионное обеспечение</t>
  </si>
  <si>
    <t>1001</t>
  </si>
  <si>
    <t>Социальная помощь за счет средств бюджетов поселений</t>
  </si>
  <si>
    <t>93 2 00 00000</t>
  </si>
  <si>
    <t>Доплаты к пенсиям муниципальных служащих</t>
  </si>
  <si>
    <t>93 2 00 04010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</si>
  <si>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</si>
  <si>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</si>
  <si>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</si>
  <si>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</si>
  <si>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</si>
  <si>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</si>
  <si>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Мероприятия в области социальной политики</t>
  </si>
  <si>
    <t>93 2 00 04040</t>
  </si>
  <si>
    <t>Субсидии некомерческим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</si>
  <si>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</si>
  <si>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</si>
  <si>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1100</t>
  </si>
  <si>
    <t>Физическая культура</t>
  </si>
  <si>
    <t>1101</t>
  </si>
  <si>
    <t xml:space="preserve">Центры спортивной подготовки </t>
  </si>
  <si>
    <t>93 9 00 82990</t>
  </si>
  <si>
    <t>Код главы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</si>
  <si>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</si>
  <si>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93 7 00 10000</t>
  </si>
  <si>
    <t>0112</t>
  </si>
  <si>
    <t>94 1 00 02150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</si>
  <si>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 до 2017 года»</t>
  </si>
  <si>
    <t>муниципального образования -</t>
  </si>
  <si>
    <t>Новомичуринское городское поселение                                                 А.А. Соболев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</si>
  <si>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</si>
  <si>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</si>
  <si>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Межбюджетные трансферты непрограммного характера</t>
  </si>
  <si>
    <t>Межбюджетные трансферты</t>
  </si>
  <si>
    <t>Иные межбюджетные трансферты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</si>
  <si>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 на 2016 – 2018 годы»</t>
  </si>
  <si>
    <t>Муниципальная программа  «Ремонт дворовых территорий многоквартирных домов, проездов к дворовым территориям многоквартирных домов муниципального образования - Новомичуринское городское поселение Пронского муниципального района Рязанской области на 2016-2018годы»</t>
  </si>
  <si>
    <t>Муниципальная программа  «Ремонт дворовых территорий многоквартирных домов, проездов к дворовым территориям многоквартирных домов муниципального образования - Новомичуринское городское поселение Пронского муниципального района Рязанской области на 2016-2018 годы»</t>
  </si>
  <si>
    <t>На организацию питания детей до двух лет молочными продуктами</t>
  </si>
  <si>
    <t>Расходы на организацию поездки хореографического ансамбля «Акварель»  МОУ ДОД «Новомичуринская детская школа искусств» на  международный конкурс в г.Сочи</t>
  </si>
  <si>
    <t>Расходы на организацию поездки  хора мальчиков "Маячок" МОУ ДОД «Новомичуринская детская школа искусств» на  конкурс  в г.Казань</t>
  </si>
  <si>
    <t>На развитие и ремонт общеобразовательных школ, школы искусств и детских садов г. Новомичуринск</t>
  </si>
  <si>
    <t>На развитие и  ремонт общеобразовательных школ, школы искусств и детских садов г. Новомичуринск</t>
  </si>
  <si>
    <t>360</t>
  </si>
  <si>
    <t>Иные выплаты населению</t>
  </si>
  <si>
    <t>93Б0000000</t>
  </si>
  <si>
    <t>93Б0021010</t>
  </si>
  <si>
    <t>93Б0021020</t>
  </si>
  <si>
    <t>93Б0021030</t>
  </si>
  <si>
    <t>93Б0021040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</si>
  <si>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 на период до 2026 года»</t>
  </si>
  <si>
    <t>Председатель Совета депутатов</t>
  </si>
  <si>
    <t>93Б0021050</t>
  </si>
  <si>
    <t>Расходы для оплаты занятий учащихся МБУ ДО"ДЮСШ"</t>
  </si>
  <si>
    <t>Глава муниципального образования -</t>
  </si>
  <si>
    <t>Новомичуринское городское поселения                                                И.Н. Кречко</t>
  </si>
  <si>
    <t>2.  Направить    настоящие   решение   главе   муниципального   образования - Новомичуринское городское поселение и в администрацию Новомичуринского городского поселения.</t>
  </si>
  <si>
    <t>3. Направить копию решения в прокуратуру Пронского района.</t>
  </si>
  <si>
    <t>4. Настоящее решение вступает всилу со дня его официального опубликования.</t>
  </si>
  <si>
    <t>0501</t>
  </si>
  <si>
    <t>93 3 00 00000</t>
  </si>
  <si>
    <t>93 3 00 50020</t>
  </si>
  <si>
    <t>Поддержка жилищного хозяйства</t>
  </si>
  <si>
    <t>Жилищное хозяйство</t>
  </si>
  <si>
    <t>Взносы на капитальный ремонт муниципального жилого и нежилого фонда</t>
  </si>
  <si>
    <t>93Б0021060</t>
  </si>
  <si>
    <t>Передача Контрольно-счетному органу Пронского муниципального района полномочий по осуществлению внешнего муниципального контроля</t>
  </si>
  <si>
    <t>84 2 00 86540</t>
  </si>
  <si>
    <t>Субсидии бюджетам муниципальных образований на реализацию мероприятий подпрограммы «Дорожное хозяйство» государственной программы Рязанской области «Дорожное хозяйство и транспорт на 2014-2022 годы»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</si>
  <si>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на 2014-2016 годы»</t>
  </si>
  <si>
    <t>Прочие мероприятия в области жилищного хозяйства</t>
  </si>
  <si>
    <t>93 3 00 47050</t>
  </si>
  <si>
    <t>1.1. Внести    изменения    в    приложение    3  «Распределение    бюджетных  ассигнований   бюджета    муниципального образования  -  Новомичуринское городское поселение Пронского муниципального района по разделам и подразделам, целевым статьям и видам расходов функциональной классификации расходов бюджета на 2016 год», изложив их в следующей редакции:</t>
  </si>
  <si>
    <t xml:space="preserve">1.2. Внести изменения в приложение 4 «Ведомственная структура расходов бюджета муниципального образования - Новомичуринское городское поселение Пронского муниципального района по разделам и подразделам, целевым статьям и видам расходов классификации расходов бюджета на 2016 год», изложив их в следующей редакции:                       </t>
  </si>
  <si>
    <t>1.3. Внести изменения в приложение 5 "Перечень муниципальных программ, предусмотренных к финансированию за счет средств бюджета муниципального образования - Новомичуринское городское поселение  Пронского муниципального района на 2016 год"</t>
  </si>
  <si>
    <t>МП</t>
  </si>
  <si>
    <t>ППМП</t>
  </si>
  <si>
    <t xml:space="preserve">52 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</si>
  <si>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до 2026 года»</t>
  </si>
  <si>
    <t xml:space="preserve">53 </t>
  </si>
  <si>
    <t xml:space="preserve">54 </t>
  </si>
  <si>
    <t>ВСЕГО</t>
  </si>
  <si>
    <t xml:space="preserve"> Расходы на организацию поездки ансамбля «Сударики»  МБУДО «Новомичуринская детская школа искусств" на международный турнир искусств "Славься, Отечество"  в г.Сочи</t>
  </si>
  <si>
    <t>93Б0021070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</si>
</sst>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5" fillId="0" borderId="0"/>
    <xf numFmtId="0" fontId="6" fillId="5" borderId="0"/>
    <xf numFmtId="0" fontId="1" fillId="2" borderId="1" applyNumberFormat="0" applyFont="0" applyAlignment="0" applyProtection="0"/>
    <xf numFmtId="0" fontId="8" fillId="0" borderId="0"/>
    <xf numFmtId="0" fontId="9" fillId="0" borderId="0">
      <alignment wrapText="1"/>
    </xf>
    <xf numFmtId="0" fontId="9" fillId="0" borderId="0"/>
    <xf numFmtId="0" fontId="10" fillId="0" borderId="0">
      <alignment horizontal="center"/>
    </xf>
    <xf numFmtId="0" fontId="9" fillId="0" borderId="0">
      <alignment horizontal="right"/>
    </xf>
    <xf numFmtId="0" fontId="9" fillId="0" borderId="5">
      <alignment horizontal="center" vertical="center" wrapText="1"/>
    </xf>
    <xf numFmtId="0" fontId="11" fillId="0" borderId="6">
      <alignment horizontal="right"/>
    </xf>
    <xf numFmtId="4" fontId="11" fillId="6" borderId="6">
      <alignment horizontal="right" vertical="top" shrinkToFit="1"/>
    </xf>
    <xf numFmtId="4" fontId="11" fillId="7" borderId="6">
      <alignment horizontal="right" vertical="top" shrinkToFit="1"/>
    </xf>
    <xf numFmtId="0" fontId="9" fillId="0" borderId="0">
      <alignment horizontal="left" wrapText="1"/>
    </xf>
    <xf numFmtId="0" fontId="11" fillId="0" borderId="5">
      <alignment vertical="top" wrapText="1"/>
    </xf>
    <xf numFmtId="49" fontId="9" fillId="0" borderId="5">
      <alignment horizontal="center" vertical="top" shrinkToFit="1"/>
    </xf>
    <xf numFmtId="4" fontId="11" fillId="6" borderId="5">
      <alignment horizontal="right" vertical="top" shrinkToFit="1"/>
    </xf>
    <xf numFmtId="4" fontId="11" fillId="7" borderId="5">
      <alignment horizontal="right" vertical="top" shrinkToFit="1"/>
    </xf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8" borderId="0"/>
    <xf numFmtId="0" fontId="9" fillId="8" borderId="7"/>
    <xf numFmtId="0" fontId="9" fillId="8" borderId="6"/>
    <xf numFmtId="0" fontId="9" fillId="8" borderId="0">
      <alignment shrinkToFit="1"/>
    </xf>
    <xf numFmtId="0" fontId="9" fillId="8" borderId="8"/>
    <xf numFmtId="0" fontId="9" fillId="8" borderId="8">
      <alignment horizontal="center"/>
    </xf>
    <xf numFmtId="4" fontId="11" fillId="0" borderId="5">
      <alignment horizontal="right" vertical="top" shrinkToFit="1"/>
    </xf>
    <xf numFmtId="49" fontId="9" fillId="0" borderId="5">
      <alignment horizontal="left" vertical="top" wrapText="1" indent="2"/>
    </xf>
    <xf numFmtId="4" fontId="9" fillId="0" borderId="5">
      <alignment horizontal="right" vertical="top" shrinkToFit="1"/>
    </xf>
    <xf numFmtId="0" fontId="9" fillId="8" borderId="8">
      <alignment shrinkToFit="1"/>
    </xf>
    <xf numFmtId="0" fontId="9" fillId="8" borderId="6">
      <alignment horizontal="center"/>
    </xf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/>
    </xf>
    <xf numFmtId="164" fontId="2" fillId="3" borderId="2" xfId="0" applyNumberFormat="1" applyFont="1" applyFill="1" applyBorder="1" applyAlignment="1">
      <alignment horizontal="center" vertical="top"/>
    </xf>
    <xf numFmtId="164" fontId="0" fillId="0" borderId="0" xfId="0" applyNumberFormat="1"/>
    <xf numFmtId="0" fontId="3" fillId="4" borderId="2" xfId="0" applyFont="1" applyFill="1" applyBorder="1" applyAlignment="1">
      <alignment horizontal="justify" wrapText="1"/>
    </xf>
    <xf numFmtId="49" fontId="3" fillId="0" borderId="2" xfId="0" applyNumberFormat="1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49" fontId="3" fillId="4" borderId="3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justify" wrapText="1"/>
    </xf>
    <xf numFmtId="4" fontId="2" fillId="3" borderId="2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justify" wrapText="1"/>
    </xf>
    <xf numFmtId="4" fontId="3" fillId="3" borderId="3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justify" wrapText="1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/>
    </xf>
    <xf numFmtId="49" fontId="3" fillId="3" borderId="2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" fontId="2" fillId="3" borderId="3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0" fillId="3" borderId="0" xfId="0" applyFill="1"/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justify" vertical="top" wrapText="1"/>
    </xf>
    <xf numFmtId="0" fontId="2" fillId="4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vertical="top"/>
    </xf>
    <xf numFmtId="0" fontId="7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 wrapText="1"/>
    </xf>
    <xf numFmtId="0" fontId="0" fillId="0" borderId="0" xfId="0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 wrapText="1"/>
    </xf>
    <xf numFmtId="0" fontId="2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vertical="top" wrapText="1"/>
    </xf>
    <xf numFmtId="4" fontId="0" fillId="0" borderId="0" xfId="0" applyNumberForma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49" fontId="7" fillId="0" borderId="2" xfId="0" applyNumberFormat="1" applyFont="1" applyFill="1" applyBorder="1" applyAlignment="1">
      <alignment horizontal="center" vertical="top"/>
    </xf>
    <xf numFmtId="0" fontId="0" fillId="0" borderId="2" xfId="0" applyBorder="1"/>
    <xf numFmtId="0" fontId="3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justify" wrapText="1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top"/>
    </xf>
    <xf numFmtId="164" fontId="14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</cellXfs>
  <cellStyles count="34">
    <cellStyle name="br" xfId="18"/>
    <cellStyle name="col" xfId="19"/>
    <cellStyle name="style0" xfId="20"/>
    <cellStyle name="td" xfId="21"/>
    <cellStyle name="tr" xfId="22"/>
    <cellStyle name="xl21" xfId="23"/>
    <cellStyle name="xl22" xfId="5"/>
    <cellStyle name="xl23" xfId="6"/>
    <cellStyle name="xl24" xfId="7"/>
    <cellStyle name="xl25" xfId="8"/>
    <cellStyle name="xl26" xfId="24"/>
    <cellStyle name="xl27" xfId="9"/>
    <cellStyle name="xl28" xfId="25"/>
    <cellStyle name="xl29" xfId="26"/>
    <cellStyle name="xl30" xfId="10"/>
    <cellStyle name="xl31" xfId="11"/>
    <cellStyle name="xl32" xfId="12"/>
    <cellStyle name="xl33" xfId="13"/>
    <cellStyle name="xl34" xfId="14"/>
    <cellStyle name="xl35" xfId="15"/>
    <cellStyle name="xl36" xfId="16"/>
    <cellStyle name="xl37" xfId="17"/>
    <cellStyle name="xl38" xfId="27"/>
    <cellStyle name="xl39" xfId="28"/>
    <cellStyle name="xl40" xfId="29"/>
    <cellStyle name="xl41" xfId="30"/>
    <cellStyle name="xl42" xfId="31"/>
    <cellStyle name="xl43" xfId="32"/>
    <cellStyle name="xl44" xfId="33"/>
    <cellStyle name="Обычный" xfId="0" builtinId="0"/>
    <cellStyle name="Обычный 2" xfId="1"/>
    <cellStyle name="Обычный 3" xfId="2"/>
    <cellStyle name="Обычный 4" xfId="4"/>
    <cellStyle name="Примеча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3181350</xdr:colOff>
      <xdr:row>0</xdr:row>
      <xdr:rowOff>0</xdr:rowOff>
    </xdr:from>
    <xdr:to>
      <xdr:col>5</xdr:col>
      <xdr:colOff>809625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81350" y="0"/>
          <a:ext cx="39052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№ 7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2013 год и на плановый период 2014 и 2015 годов"</a:t>
          </a: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tabSelected="1" zoomScaleNormal="100" workbookViewId="0">
      <selection activeCell="G115" sqref="G115"/>
    </sheetView>
  </sheetViews>
  <sheetFormatPr defaultRowHeight="12.75" x14ac:dyDescent="0.2"/>
  <cols>
    <col min="1" max="1" width="61.7109375" style="59" customWidth="1"/>
    <col min="2" max="2" width="7.85546875" customWidth="1"/>
    <col min="3" max="3" width="16.7109375" customWidth="1"/>
    <col min="4" max="4" width="6.42578125" customWidth="1"/>
    <col min="5" max="5" width="17.5703125" style="59" customWidth="1"/>
    <col min="7" max="7" width="11.7109375" bestFit="1" customWidth="1"/>
  </cols>
  <sheetData>
    <row r="1" spans="1:8" ht="67.5" customHeight="1" x14ac:dyDescent="0.25">
      <c r="A1" s="92" t="s">
        <v>203</v>
      </c>
      <c r="B1" s="92"/>
      <c r="C1" s="92"/>
      <c r="D1" s="92"/>
      <c r="E1" s="92"/>
    </row>
    <row r="2" spans="1:8" ht="7.5" customHeight="1" x14ac:dyDescent="0.25">
      <c r="A2" s="93"/>
      <c r="B2" s="93"/>
      <c r="C2" s="93"/>
      <c r="D2" s="93"/>
      <c r="E2" s="93"/>
    </row>
    <row r="3" spans="1:8" ht="16.5" x14ac:dyDescent="0.25">
      <c r="C3" s="1"/>
      <c r="D3" s="2"/>
      <c r="E3" s="74" t="s">
        <v>0</v>
      </c>
    </row>
    <row r="4" spans="1:8" ht="16.5" x14ac:dyDescent="0.2">
      <c r="A4" s="35" t="s">
        <v>1</v>
      </c>
      <c r="B4" s="4" t="s">
        <v>2</v>
      </c>
      <c r="C4" s="3" t="s">
        <v>3</v>
      </c>
      <c r="D4" s="4" t="s">
        <v>4</v>
      </c>
      <c r="E4" s="45" t="s">
        <v>5</v>
      </c>
    </row>
    <row r="5" spans="1:8" ht="16.5" x14ac:dyDescent="0.2">
      <c r="A5" s="5" t="s">
        <v>6</v>
      </c>
      <c r="B5" s="6"/>
      <c r="C5" s="6"/>
      <c r="D5" s="6"/>
      <c r="E5" s="7">
        <f>E6+E65+E74+E81+E104+E147+E160+E173+E180</f>
        <v>101100420.84000002</v>
      </c>
    </row>
    <row r="6" spans="1:8" ht="16.5" x14ac:dyDescent="0.2">
      <c r="A6" s="60" t="s">
        <v>7</v>
      </c>
      <c r="B6" s="8" t="s">
        <v>8</v>
      </c>
      <c r="C6" s="8"/>
      <c r="D6" s="8"/>
      <c r="E6" s="7">
        <f>E13+E23+E34+E41+E7</f>
        <v>20028932.969999999</v>
      </c>
    </row>
    <row r="7" spans="1:8" ht="50.25" customHeight="1" x14ac:dyDescent="0.2">
      <c r="A7" s="60" t="s">
        <v>9</v>
      </c>
      <c r="B7" s="8" t="s">
        <v>10</v>
      </c>
      <c r="C7" s="8"/>
      <c r="D7" s="8"/>
      <c r="E7" s="9">
        <f>E8</f>
        <v>1267949</v>
      </c>
      <c r="G7" s="10"/>
      <c r="H7" s="10"/>
    </row>
    <row r="8" spans="1:8" ht="32.25" customHeight="1" x14ac:dyDescent="0.2">
      <c r="A8" s="61" t="s">
        <v>11</v>
      </c>
      <c r="B8" s="12" t="s">
        <v>10</v>
      </c>
      <c r="C8" s="13" t="s">
        <v>12</v>
      </c>
      <c r="D8" s="13"/>
      <c r="E8" s="14">
        <f>E10</f>
        <v>1267949</v>
      </c>
      <c r="G8" s="10"/>
    </row>
    <row r="9" spans="1:8" ht="16.5" x14ac:dyDescent="0.2">
      <c r="A9" s="61" t="s">
        <v>13</v>
      </c>
      <c r="B9" s="12" t="s">
        <v>10</v>
      </c>
      <c r="C9" s="13" t="s">
        <v>14</v>
      </c>
      <c r="D9" s="13"/>
      <c r="E9" s="14">
        <f>E10</f>
        <v>1267949</v>
      </c>
    </row>
    <row r="10" spans="1:8" ht="34.5" customHeight="1" x14ac:dyDescent="0.2">
      <c r="A10" s="62" t="s">
        <v>15</v>
      </c>
      <c r="B10" s="12" t="s">
        <v>10</v>
      </c>
      <c r="C10" s="12" t="s">
        <v>16</v>
      </c>
      <c r="D10" s="12"/>
      <c r="E10" s="14">
        <f>E12</f>
        <v>1267949</v>
      </c>
    </row>
    <row r="11" spans="1:8" ht="70.5" customHeight="1" x14ac:dyDescent="0.2">
      <c r="A11" s="63" t="s">
        <v>17</v>
      </c>
      <c r="B11" s="12" t="s">
        <v>10</v>
      </c>
      <c r="C11" s="12" t="s">
        <v>16</v>
      </c>
      <c r="D11" s="15" t="s">
        <v>18</v>
      </c>
      <c r="E11" s="14">
        <f>E12</f>
        <v>1267949</v>
      </c>
    </row>
    <row r="12" spans="1:8" ht="33" customHeight="1" x14ac:dyDescent="0.2">
      <c r="A12" s="64" t="s">
        <v>19</v>
      </c>
      <c r="B12" s="12" t="s">
        <v>10</v>
      </c>
      <c r="C12" s="12" t="s">
        <v>16</v>
      </c>
      <c r="D12" s="15" t="s">
        <v>20</v>
      </c>
      <c r="E12" s="14">
        <v>1267949</v>
      </c>
    </row>
    <row r="13" spans="1:8" ht="65.25" customHeight="1" x14ac:dyDescent="0.2">
      <c r="A13" s="60" t="s">
        <v>21</v>
      </c>
      <c r="B13" s="8" t="s">
        <v>22</v>
      </c>
      <c r="C13" s="8"/>
      <c r="D13" s="8"/>
      <c r="E13" s="17">
        <f>E14</f>
        <v>591852.24999999988</v>
      </c>
    </row>
    <row r="14" spans="1:8" ht="32.25" customHeight="1" x14ac:dyDescent="0.2">
      <c r="A14" s="61" t="s">
        <v>11</v>
      </c>
      <c r="B14" s="13" t="s">
        <v>22</v>
      </c>
      <c r="C14" s="13" t="s">
        <v>12</v>
      </c>
      <c r="D14" s="13"/>
      <c r="E14" s="14">
        <f>E15</f>
        <v>591852.24999999988</v>
      </c>
    </row>
    <row r="15" spans="1:8" ht="18.75" customHeight="1" x14ac:dyDescent="0.2">
      <c r="A15" s="61" t="s">
        <v>13</v>
      </c>
      <c r="B15" s="13" t="s">
        <v>22</v>
      </c>
      <c r="C15" s="13" t="s">
        <v>14</v>
      </c>
      <c r="D15" s="13"/>
      <c r="E15" s="14">
        <f>E16</f>
        <v>591852.24999999988</v>
      </c>
    </row>
    <row r="16" spans="1:8" ht="16.5" customHeight="1" x14ac:dyDescent="0.2">
      <c r="A16" s="35" t="s">
        <v>23</v>
      </c>
      <c r="B16" s="13" t="s">
        <v>22</v>
      </c>
      <c r="C16" s="13" t="s">
        <v>24</v>
      </c>
      <c r="D16" s="13"/>
      <c r="E16" s="14">
        <f>E17+E20+E21</f>
        <v>591852.24999999988</v>
      </c>
    </row>
    <row r="17" spans="1:5" ht="69" customHeight="1" x14ac:dyDescent="0.2">
      <c r="A17" s="63" t="s">
        <v>17</v>
      </c>
      <c r="B17" s="15" t="s">
        <v>22</v>
      </c>
      <c r="C17" s="13" t="s">
        <v>24</v>
      </c>
      <c r="D17" s="15" t="s">
        <v>18</v>
      </c>
      <c r="E17" s="19">
        <f>E18</f>
        <v>540415.97</v>
      </c>
    </row>
    <row r="18" spans="1:5" ht="31.5" customHeight="1" x14ac:dyDescent="0.2">
      <c r="A18" s="64" t="s">
        <v>19</v>
      </c>
      <c r="B18" s="13" t="s">
        <v>22</v>
      </c>
      <c r="C18" s="13" t="s">
        <v>24</v>
      </c>
      <c r="D18" s="13" t="s">
        <v>20</v>
      </c>
      <c r="E18" s="14">
        <v>540415.97</v>
      </c>
    </row>
    <row r="19" spans="1:5" ht="36" customHeight="1" x14ac:dyDescent="0.2">
      <c r="A19" s="64" t="s">
        <v>25</v>
      </c>
      <c r="B19" s="15" t="s">
        <v>22</v>
      </c>
      <c r="C19" s="13" t="s">
        <v>24</v>
      </c>
      <c r="D19" s="13" t="s">
        <v>26</v>
      </c>
      <c r="E19" s="14">
        <f>E20</f>
        <v>51431.07</v>
      </c>
    </row>
    <row r="20" spans="1:5" ht="31.5" customHeight="1" x14ac:dyDescent="0.2">
      <c r="A20" s="64" t="s">
        <v>27</v>
      </c>
      <c r="B20" s="15" t="s">
        <v>22</v>
      </c>
      <c r="C20" s="13" t="s">
        <v>24</v>
      </c>
      <c r="D20" s="13" t="s">
        <v>28</v>
      </c>
      <c r="E20" s="14">
        <v>51431.07</v>
      </c>
    </row>
    <row r="21" spans="1:5" ht="18.75" customHeight="1" x14ac:dyDescent="0.2">
      <c r="A21" s="66" t="s">
        <v>31</v>
      </c>
      <c r="B21" s="26" t="s">
        <v>22</v>
      </c>
      <c r="C21" s="26" t="s">
        <v>24</v>
      </c>
      <c r="D21" s="26" t="s">
        <v>32</v>
      </c>
      <c r="E21" s="14">
        <f>E22</f>
        <v>5.21</v>
      </c>
    </row>
    <row r="22" spans="1:5" ht="16.5" x14ac:dyDescent="0.2">
      <c r="A22" s="62" t="s">
        <v>33</v>
      </c>
      <c r="B22" s="26" t="s">
        <v>22</v>
      </c>
      <c r="C22" s="26" t="s">
        <v>24</v>
      </c>
      <c r="D22" s="26" t="s">
        <v>34</v>
      </c>
      <c r="E22" s="14">
        <v>5.21</v>
      </c>
    </row>
    <row r="23" spans="1:5" ht="66" customHeight="1" x14ac:dyDescent="0.2">
      <c r="A23" s="65" t="s">
        <v>29</v>
      </c>
      <c r="B23" s="8" t="s">
        <v>30</v>
      </c>
      <c r="C23" s="8"/>
      <c r="D23" s="8"/>
      <c r="E23" s="17">
        <f>E24</f>
        <v>14325295.790000001</v>
      </c>
    </row>
    <row r="24" spans="1:5" ht="30.75" customHeight="1" x14ac:dyDescent="0.2">
      <c r="A24" s="61" t="s">
        <v>11</v>
      </c>
      <c r="B24" s="12" t="s">
        <v>30</v>
      </c>
      <c r="C24" s="13" t="s">
        <v>12</v>
      </c>
      <c r="D24" s="13"/>
      <c r="E24" s="14">
        <f>E25</f>
        <v>14325295.790000001</v>
      </c>
    </row>
    <row r="25" spans="1:5" ht="16.5" x14ac:dyDescent="0.2">
      <c r="A25" s="61" t="s">
        <v>13</v>
      </c>
      <c r="B25" s="12" t="s">
        <v>30</v>
      </c>
      <c r="C25" s="13" t="s">
        <v>14</v>
      </c>
      <c r="D25" s="13"/>
      <c r="E25" s="14">
        <f>E26</f>
        <v>14325295.790000001</v>
      </c>
    </row>
    <row r="26" spans="1:5" ht="16.5" x14ac:dyDescent="0.2">
      <c r="A26" s="35" t="s">
        <v>23</v>
      </c>
      <c r="B26" s="12" t="s">
        <v>30</v>
      </c>
      <c r="C26" s="13" t="s">
        <v>24</v>
      </c>
      <c r="D26" s="13"/>
      <c r="E26" s="14">
        <f>E27+E29+E31</f>
        <v>14325295.790000001</v>
      </c>
    </row>
    <row r="27" spans="1:5" ht="72" customHeight="1" x14ac:dyDescent="0.2">
      <c r="A27" s="63" t="s">
        <v>17</v>
      </c>
      <c r="B27" s="12" t="s">
        <v>30</v>
      </c>
      <c r="C27" s="13" t="s">
        <v>24</v>
      </c>
      <c r="D27" s="15" t="s">
        <v>18</v>
      </c>
      <c r="E27" s="14">
        <f>E28</f>
        <v>12114228.210000001</v>
      </c>
    </row>
    <row r="28" spans="1:5" ht="36" customHeight="1" x14ac:dyDescent="0.2">
      <c r="A28" s="64" t="s">
        <v>19</v>
      </c>
      <c r="B28" s="12" t="s">
        <v>30</v>
      </c>
      <c r="C28" s="13" t="s">
        <v>24</v>
      </c>
      <c r="D28" s="13" t="s">
        <v>20</v>
      </c>
      <c r="E28" s="14">
        <v>12114228.210000001</v>
      </c>
    </row>
    <row r="29" spans="1:5" ht="33" x14ac:dyDescent="0.2">
      <c r="A29" s="64" t="s">
        <v>25</v>
      </c>
      <c r="B29" s="15" t="s">
        <v>30</v>
      </c>
      <c r="C29" s="13" t="s">
        <v>24</v>
      </c>
      <c r="D29" s="13" t="s">
        <v>26</v>
      </c>
      <c r="E29" s="14">
        <f>E30</f>
        <v>2191067.58</v>
      </c>
    </row>
    <row r="30" spans="1:5" ht="34.5" customHeight="1" x14ac:dyDescent="0.2">
      <c r="A30" s="64" t="s">
        <v>27</v>
      </c>
      <c r="B30" s="12" t="s">
        <v>30</v>
      </c>
      <c r="C30" s="13" t="s">
        <v>24</v>
      </c>
      <c r="D30" s="13" t="s">
        <v>28</v>
      </c>
      <c r="E30" s="14">
        <v>2191067.58</v>
      </c>
    </row>
    <row r="31" spans="1:5" ht="16.5" x14ac:dyDescent="0.2">
      <c r="A31" s="66" t="s">
        <v>31</v>
      </c>
      <c r="B31" s="12" t="s">
        <v>30</v>
      </c>
      <c r="C31" s="13" t="s">
        <v>24</v>
      </c>
      <c r="D31" s="13" t="s">
        <v>32</v>
      </c>
      <c r="E31" s="14">
        <f>E32+E33</f>
        <v>20000</v>
      </c>
    </row>
    <row r="32" spans="1:5" ht="16.5" x14ac:dyDescent="0.2">
      <c r="A32" s="66" t="s">
        <v>55</v>
      </c>
      <c r="B32" s="12" t="s">
        <v>30</v>
      </c>
      <c r="C32" s="13" t="s">
        <v>24</v>
      </c>
      <c r="D32" s="13" t="s">
        <v>57</v>
      </c>
      <c r="E32" s="14">
        <v>15000</v>
      </c>
    </row>
    <row r="33" spans="1:7" ht="16.5" x14ac:dyDescent="0.2">
      <c r="A33" s="62" t="s">
        <v>33</v>
      </c>
      <c r="B33" s="12" t="s">
        <v>30</v>
      </c>
      <c r="C33" s="13" t="s">
        <v>24</v>
      </c>
      <c r="D33" s="13" t="s">
        <v>34</v>
      </c>
      <c r="E33" s="14">
        <v>5000</v>
      </c>
    </row>
    <row r="34" spans="1:7" ht="16.5" x14ac:dyDescent="0.2">
      <c r="A34" s="67" t="s">
        <v>35</v>
      </c>
      <c r="B34" s="21" t="s">
        <v>36</v>
      </c>
      <c r="C34" s="22"/>
      <c r="D34" s="22"/>
      <c r="E34" s="17">
        <f>E35</f>
        <v>500000</v>
      </c>
    </row>
    <row r="35" spans="1:7" ht="33" customHeight="1" x14ac:dyDescent="0.2">
      <c r="A35" s="61" t="s">
        <v>11</v>
      </c>
      <c r="B35" s="23" t="s">
        <v>36</v>
      </c>
      <c r="C35" s="13" t="s">
        <v>12</v>
      </c>
      <c r="D35" s="24"/>
      <c r="E35" s="14">
        <f>E37</f>
        <v>500000</v>
      </c>
    </row>
    <row r="36" spans="1:7" ht="16.5" x14ac:dyDescent="0.2">
      <c r="A36" s="66" t="s">
        <v>35</v>
      </c>
      <c r="B36" s="23" t="s">
        <v>36</v>
      </c>
      <c r="C36" s="23" t="s">
        <v>37</v>
      </c>
      <c r="D36" s="24"/>
      <c r="E36" s="14">
        <f>E37</f>
        <v>500000</v>
      </c>
    </row>
    <row r="37" spans="1:7" ht="16.5" x14ac:dyDescent="0.2">
      <c r="A37" s="61" t="s">
        <v>13</v>
      </c>
      <c r="B37" s="23" t="s">
        <v>36</v>
      </c>
      <c r="C37" s="23" t="s">
        <v>155</v>
      </c>
      <c r="D37" s="24"/>
      <c r="E37" s="14">
        <f>E38</f>
        <v>500000</v>
      </c>
    </row>
    <row r="38" spans="1:7" ht="33" x14ac:dyDescent="0.2">
      <c r="A38" s="66" t="s">
        <v>38</v>
      </c>
      <c r="B38" s="23" t="s">
        <v>36</v>
      </c>
      <c r="C38" s="23" t="s">
        <v>39</v>
      </c>
      <c r="D38" s="24"/>
      <c r="E38" s="14">
        <f>E40</f>
        <v>500000</v>
      </c>
    </row>
    <row r="39" spans="1:7" ht="16.5" customHeight="1" x14ac:dyDescent="0.2">
      <c r="A39" s="66" t="s">
        <v>31</v>
      </c>
      <c r="B39" s="23" t="s">
        <v>36</v>
      </c>
      <c r="C39" s="23" t="s">
        <v>39</v>
      </c>
      <c r="D39" s="24">
        <v>800</v>
      </c>
      <c r="E39" s="14">
        <f>E40</f>
        <v>500000</v>
      </c>
    </row>
    <row r="40" spans="1:7" ht="15.75" customHeight="1" x14ac:dyDescent="0.2">
      <c r="A40" s="66" t="s">
        <v>40</v>
      </c>
      <c r="B40" s="23" t="s">
        <v>36</v>
      </c>
      <c r="C40" s="23" t="s">
        <v>39</v>
      </c>
      <c r="D40" s="24">
        <v>870</v>
      </c>
      <c r="E40" s="14">
        <v>500000</v>
      </c>
    </row>
    <row r="41" spans="1:7" ht="18" customHeight="1" x14ac:dyDescent="0.2">
      <c r="A41" s="60" t="s">
        <v>41</v>
      </c>
      <c r="B41" s="25" t="s">
        <v>42</v>
      </c>
      <c r="C41" s="25"/>
      <c r="D41" s="25"/>
      <c r="E41" s="17">
        <f>E52+E42+E45</f>
        <v>3343835.9299999997</v>
      </c>
    </row>
    <row r="42" spans="1:7" ht="54.75" customHeight="1" x14ac:dyDescent="0.2">
      <c r="A42" s="68" t="s">
        <v>43</v>
      </c>
      <c r="B42" s="26" t="s">
        <v>42</v>
      </c>
      <c r="C42" s="12" t="s">
        <v>44</v>
      </c>
      <c r="D42" s="26"/>
      <c r="E42" s="14">
        <f>E44</f>
        <v>97370</v>
      </c>
      <c r="G42" s="10"/>
    </row>
    <row r="43" spans="1:7" ht="33.75" customHeight="1" x14ac:dyDescent="0.2">
      <c r="A43" s="64" t="s">
        <v>25</v>
      </c>
      <c r="B43" s="26" t="s">
        <v>42</v>
      </c>
      <c r="C43" s="12" t="s">
        <v>44</v>
      </c>
      <c r="D43" s="26" t="s">
        <v>26</v>
      </c>
      <c r="E43" s="14">
        <f>E44</f>
        <v>97370</v>
      </c>
    </row>
    <row r="44" spans="1:7" ht="33.75" customHeight="1" x14ac:dyDescent="0.2">
      <c r="A44" s="64" t="s">
        <v>27</v>
      </c>
      <c r="B44" s="26" t="s">
        <v>42</v>
      </c>
      <c r="C44" s="12" t="s">
        <v>44</v>
      </c>
      <c r="D44" s="26" t="s">
        <v>28</v>
      </c>
      <c r="E44" s="14">
        <v>97370</v>
      </c>
    </row>
    <row r="45" spans="1:7" ht="33.75" customHeight="1" x14ac:dyDescent="0.2">
      <c r="A45" s="64" t="s">
        <v>45</v>
      </c>
      <c r="B45" s="26" t="s">
        <v>42</v>
      </c>
      <c r="C45" s="12" t="s">
        <v>46</v>
      </c>
      <c r="D45" s="26"/>
      <c r="E45" s="14">
        <f>E46</f>
        <v>112192.82</v>
      </c>
    </row>
    <row r="46" spans="1:7" ht="33.75" customHeight="1" x14ac:dyDescent="0.2">
      <c r="A46" s="64" t="s">
        <v>47</v>
      </c>
      <c r="B46" s="26" t="s">
        <v>42</v>
      </c>
      <c r="C46" s="12" t="s">
        <v>48</v>
      </c>
      <c r="D46" s="26"/>
      <c r="E46" s="14">
        <f>E47</f>
        <v>112192.82</v>
      </c>
    </row>
    <row r="47" spans="1:7" ht="135.75" customHeight="1" x14ac:dyDescent="0.2">
      <c r="A47" s="68" t="s">
        <v>49</v>
      </c>
      <c r="B47" s="26" t="s">
        <v>42</v>
      </c>
      <c r="C47" s="12" t="s">
        <v>50</v>
      </c>
      <c r="D47" s="26"/>
      <c r="E47" s="14">
        <f>E48+E50</f>
        <v>112192.82</v>
      </c>
    </row>
    <row r="48" spans="1:7" ht="71.25" customHeight="1" x14ac:dyDescent="0.2">
      <c r="A48" s="64" t="s">
        <v>17</v>
      </c>
      <c r="B48" s="26" t="s">
        <v>42</v>
      </c>
      <c r="C48" s="26" t="s">
        <v>50</v>
      </c>
      <c r="D48" s="26" t="s">
        <v>18</v>
      </c>
      <c r="E48" s="14">
        <f>E49</f>
        <v>93494.02</v>
      </c>
    </row>
    <row r="49" spans="1:5" ht="36" customHeight="1" x14ac:dyDescent="0.2">
      <c r="A49" s="64" t="s">
        <v>19</v>
      </c>
      <c r="B49" s="29" t="s">
        <v>42</v>
      </c>
      <c r="C49" s="26" t="s">
        <v>50</v>
      </c>
      <c r="D49" s="26" t="s">
        <v>20</v>
      </c>
      <c r="E49" s="14">
        <v>93494.02</v>
      </c>
    </row>
    <row r="50" spans="1:5" ht="34.5" customHeight="1" x14ac:dyDescent="0.2">
      <c r="A50" s="64" t="s">
        <v>25</v>
      </c>
      <c r="B50" s="29" t="s">
        <v>42</v>
      </c>
      <c r="C50" s="26" t="s">
        <v>50</v>
      </c>
      <c r="D50" s="26" t="s">
        <v>26</v>
      </c>
      <c r="E50" s="14">
        <f>E51</f>
        <v>18698.8</v>
      </c>
    </row>
    <row r="51" spans="1:5" ht="30.75" customHeight="1" x14ac:dyDescent="0.2">
      <c r="A51" s="64" t="s">
        <v>27</v>
      </c>
      <c r="B51" s="29" t="s">
        <v>42</v>
      </c>
      <c r="C51" s="26" t="s">
        <v>50</v>
      </c>
      <c r="D51" s="26" t="s">
        <v>28</v>
      </c>
      <c r="E51" s="14">
        <v>18698.8</v>
      </c>
    </row>
    <row r="52" spans="1:5" ht="33" x14ac:dyDescent="0.2">
      <c r="A52" s="62" t="s">
        <v>11</v>
      </c>
      <c r="B52" s="26" t="s">
        <v>42</v>
      </c>
      <c r="C52" s="13" t="s">
        <v>12</v>
      </c>
      <c r="D52" s="25"/>
      <c r="E52" s="14">
        <f>E53</f>
        <v>3134273.11</v>
      </c>
    </row>
    <row r="53" spans="1:5" ht="19.5" customHeight="1" x14ac:dyDescent="0.2">
      <c r="A53" s="61" t="s">
        <v>13</v>
      </c>
      <c r="B53" s="26" t="s">
        <v>42</v>
      </c>
      <c r="C53" s="13" t="s">
        <v>14</v>
      </c>
      <c r="D53" s="25"/>
      <c r="E53" s="14">
        <f>E55+E57</f>
        <v>3134273.11</v>
      </c>
    </row>
    <row r="54" spans="1:5" ht="32.25" customHeight="1" x14ac:dyDescent="0.2">
      <c r="A54" s="64" t="s">
        <v>51</v>
      </c>
      <c r="B54" s="26" t="s">
        <v>42</v>
      </c>
      <c r="C54" s="26" t="s">
        <v>52</v>
      </c>
      <c r="D54" s="25"/>
      <c r="E54" s="14">
        <f>E55</f>
        <v>181684.77</v>
      </c>
    </row>
    <row r="55" spans="1:5" ht="33" x14ac:dyDescent="0.2">
      <c r="A55" s="64" t="s">
        <v>25</v>
      </c>
      <c r="B55" s="26" t="s">
        <v>42</v>
      </c>
      <c r="C55" s="26" t="s">
        <v>52</v>
      </c>
      <c r="D55" s="26" t="s">
        <v>26</v>
      </c>
      <c r="E55" s="14">
        <f>E56</f>
        <v>181684.77</v>
      </c>
    </row>
    <row r="56" spans="1:5" ht="35.25" customHeight="1" x14ac:dyDescent="0.2">
      <c r="A56" s="64" t="s">
        <v>27</v>
      </c>
      <c r="B56" s="26" t="s">
        <v>42</v>
      </c>
      <c r="C56" s="26" t="s">
        <v>52</v>
      </c>
      <c r="D56" s="26" t="s">
        <v>28</v>
      </c>
      <c r="E56" s="14">
        <v>181684.77</v>
      </c>
    </row>
    <row r="57" spans="1:5" ht="16.5" x14ac:dyDescent="0.2">
      <c r="A57" s="62" t="s">
        <v>53</v>
      </c>
      <c r="B57" s="26" t="s">
        <v>42</v>
      </c>
      <c r="C57" s="26" t="s">
        <v>54</v>
      </c>
      <c r="D57" s="26"/>
      <c r="E57" s="14">
        <f>E58+E62+E60</f>
        <v>2952588.34</v>
      </c>
    </row>
    <row r="58" spans="1:5" ht="33" x14ac:dyDescent="0.2">
      <c r="A58" s="64" t="s">
        <v>25</v>
      </c>
      <c r="B58" s="26" t="s">
        <v>42</v>
      </c>
      <c r="C58" s="26" t="s">
        <v>54</v>
      </c>
      <c r="D58" s="26" t="s">
        <v>26</v>
      </c>
      <c r="E58" s="14">
        <f>E59</f>
        <v>2278316.79</v>
      </c>
    </row>
    <row r="59" spans="1:5" ht="33" customHeight="1" x14ac:dyDescent="0.2">
      <c r="A59" s="64" t="s">
        <v>27</v>
      </c>
      <c r="B59" s="26" t="s">
        <v>42</v>
      </c>
      <c r="C59" s="26" t="s">
        <v>54</v>
      </c>
      <c r="D59" s="26" t="s">
        <v>28</v>
      </c>
      <c r="E59" s="14">
        <v>2278316.79</v>
      </c>
    </row>
    <row r="60" spans="1:5" ht="19.5" customHeight="1" x14ac:dyDescent="0.2">
      <c r="A60" s="62" t="s">
        <v>137</v>
      </c>
      <c r="B60" s="26" t="s">
        <v>42</v>
      </c>
      <c r="C60" s="26" t="s">
        <v>54</v>
      </c>
      <c r="D60" s="26" t="s">
        <v>138</v>
      </c>
      <c r="E60" s="14">
        <f>E61</f>
        <v>80500</v>
      </c>
    </row>
    <row r="61" spans="1:5" ht="15.75" customHeight="1" x14ac:dyDescent="0.2">
      <c r="A61" s="64" t="s">
        <v>175</v>
      </c>
      <c r="B61" s="26" t="s">
        <v>42</v>
      </c>
      <c r="C61" s="26" t="s">
        <v>54</v>
      </c>
      <c r="D61" s="26" t="s">
        <v>174</v>
      </c>
      <c r="E61" s="14">
        <v>80500</v>
      </c>
    </row>
    <row r="62" spans="1:5" ht="18.75" customHeight="1" x14ac:dyDescent="0.2">
      <c r="A62" s="66" t="s">
        <v>31</v>
      </c>
      <c r="B62" s="26" t="s">
        <v>42</v>
      </c>
      <c r="C62" s="26" t="s">
        <v>54</v>
      </c>
      <c r="D62" s="26" t="s">
        <v>32</v>
      </c>
      <c r="E62" s="14">
        <f>E63+E64</f>
        <v>593771.55000000005</v>
      </c>
    </row>
    <row r="63" spans="1:5" ht="18.75" customHeight="1" x14ac:dyDescent="0.2">
      <c r="A63" s="66" t="s">
        <v>55</v>
      </c>
      <c r="B63" s="26" t="s">
        <v>42</v>
      </c>
      <c r="C63" s="26" t="s">
        <v>56</v>
      </c>
      <c r="D63" s="26" t="s">
        <v>57</v>
      </c>
      <c r="E63" s="14">
        <v>583771.55000000005</v>
      </c>
    </row>
    <row r="64" spans="1:5" ht="16.5" x14ac:dyDescent="0.2">
      <c r="A64" s="62" t="s">
        <v>33</v>
      </c>
      <c r="B64" s="26" t="s">
        <v>42</v>
      </c>
      <c r="C64" s="26" t="s">
        <v>54</v>
      </c>
      <c r="D64" s="26" t="s">
        <v>34</v>
      </c>
      <c r="E64" s="14">
        <v>10000</v>
      </c>
    </row>
    <row r="65" spans="1:5" ht="16.5" x14ac:dyDescent="0.2">
      <c r="A65" s="60" t="s">
        <v>58</v>
      </c>
      <c r="B65" s="25" t="s">
        <v>59</v>
      </c>
      <c r="C65" s="25"/>
      <c r="D65" s="25"/>
      <c r="E65" s="17">
        <f>E66</f>
        <v>856332.45</v>
      </c>
    </row>
    <row r="66" spans="1:5" ht="17.25" customHeight="1" x14ac:dyDescent="0.2">
      <c r="A66" s="67" t="s">
        <v>60</v>
      </c>
      <c r="B66" s="21" t="s">
        <v>61</v>
      </c>
      <c r="C66" s="21"/>
      <c r="D66" s="21"/>
      <c r="E66" s="17">
        <f>E67</f>
        <v>856332.45</v>
      </c>
    </row>
    <row r="67" spans="1:5" ht="33" x14ac:dyDescent="0.2">
      <c r="A67" s="64" t="s">
        <v>45</v>
      </c>
      <c r="B67" s="29" t="s">
        <v>61</v>
      </c>
      <c r="C67" s="26" t="s">
        <v>46</v>
      </c>
      <c r="D67" s="13"/>
      <c r="E67" s="14">
        <f>E68</f>
        <v>856332.45</v>
      </c>
    </row>
    <row r="68" spans="1:5" ht="33" x14ac:dyDescent="0.2">
      <c r="A68" s="64" t="s">
        <v>47</v>
      </c>
      <c r="B68" s="29" t="s">
        <v>61</v>
      </c>
      <c r="C68" s="26" t="s">
        <v>48</v>
      </c>
      <c r="D68" s="13"/>
      <c r="E68" s="14">
        <f>E69</f>
        <v>856332.45</v>
      </c>
    </row>
    <row r="69" spans="1:5" ht="33.75" customHeight="1" x14ac:dyDescent="0.2">
      <c r="A69" s="64" t="s">
        <v>62</v>
      </c>
      <c r="B69" s="29" t="s">
        <v>61</v>
      </c>
      <c r="C69" s="26" t="s">
        <v>63</v>
      </c>
      <c r="D69" s="26"/>
      <c r="E69" s="14">
        <f>E70+E72</f>
        <v>856332.45</v>
      </c>
    </row>
    <row r="70" spans="1:5" ht="69" customHeight="1" x14ac:dyDescent="0.2">
      <c r="A70" s="64" t="s">
        <v>17</v>
      </c>
      <c r="B70" s="29" t="s">
        <v>61</v>
      </c>
      <c r="C70" s="26" t="s">
        <v>63</v>
      </c>
      <c r="D70" s="26" t="s">
        <v>18</v>
      </c>
      <c r="E70" s="14">
        <f>E71</f>
        <v>751000</v>
      </c>
    </row>
    <row r="71" spans="1:5" ht="36" customHeight="1" x14ac:dyDescent="0.2">
      <c r="A71" s="64" t="s">
        <v>19</v>
      </c>
      <c r="B71" s="29" t="s">
        <v>61</v>
      </c>
      <c r="C71" s="26" t="s">
        <v>63</v>
      </c>
      <c r="D71" s="26" t="s">
        <v>20</v>
      </c>
      <c r="E71" s="14">
        <v>751000</v>
      </c>
    </row>
    <row r="72" spans="1:5" ht="34.5" customHeight="1" x14ac:dyDescent="0.2">
      <c r="A72" s="64" t="s">
        <v>25</v>
      </c>
      <c r="B72" s="29" t="s">
        <v>61</v>
      </c>
      <c r="C72" s="26" t="s">
        <v>63</v>
      </c>
      <c r="D72" s="26" t="s">
        <v>26</v>
      </c>
      <c r="E72" s="14">
        <f>E73</f>
        <v>105332.45</v>
      </c>
    </row>
    <row r="73" spans="1:5" ht="30.75" customHeight="1" x14ac:dyDescent="0.2">
      <c r="A73" s="64" t="s">
        <v>27</v>
      </c>
      <c r="B73" s="29" t="s">
        <v>61</v>
      </c>
      <c r="C73" s="26" t="s">
        <v>63</v>
      </c>
      <c r="D73" s="26" t="s">
        <v>28</v>
      </c>
      <c r="E73" s="14">
        <v>105332.45</v>
      </c>
    </row>
    <row r="74" spans="1:5" ht="33" x14ac:dyDescent="0.2">
      <c r="A74" s="60" t="s">
        <v>64</v>
      </c>
      <c r="B74" s="25" t="s">
        <v>65</v>
      </c>
      <c r="C74" s="25"/>
      <c r="D74" s="25"/>
      <c r="E74" s="17">
        <f>E75</f>
        <v>500000</v>
      </c>
    </row>
    <row r="75" spans="1:5" ht="16.5" x14ac:dyDescent="0.2">
      <c r="A75" s="35" t="s">
        <v>66</v>
      </c>
      <c r="B75" s="30" t="s">
        <v>67</v>
      </c>
      <c r="C75" s="30"/>
      <c r="D75" s="30"/>
      <c r="E75" s="17">
        <f>E80</f>
        <v>500000</v>
      </c>
    </row>
    <row r="76" spans="1:5" ht="33" customHeight="1" x14ac:dyDescent="0.2">
      <c r="A76" s="61" t="s">
        <v>11</v>
      </c>
      <c r="B76" s="12" t="s">
        <v>67</v>
      </c>
      <c r="C76" s="13" t="s">
        <v>12</v>
      </c>
      <c r="D76" s="12"/>
      <c r="E76" s="14">
        <f>E80</f>
        <v>500000</v>
      </c>
    </row>
    <row r="77" spans="1:5" ht="16.5" x14ac:dyDescent="0.2">
      <c r="A77" s="61" t="s">
        <v>68</v>
      </c>
      <c r="B77" s="12" t="s">
        <v>67</v>
      </c>
      <c r="C77" s="31" t="s">
        <v>69</v>
      </c>
      <c r="D77" s="12"/>
      <c r="E77" s="14">
        <f>E80</f>
        <v>500000</v>
      </c>
    </row>
    <row r="78" spans="1:5" ht="18.75" customHeight="1" x14ac:dyDescent="0.2">
      <c r="A78" s="61" t="s">
        <v>70</v>
      </c>
      <c r="B78" s="12" t="s">
        <v>67</v>
      </c>
      <c r="C78" s="31" t="s">
        <v>71</v>
      </c>
      <c r="D78" s="12"/>
      <c r="E78" s="14">
        <f>E80</f>
        <v>500000</v>
      </c>
    </row>
    <row r="79" spans="1:5" ht="33.75" customHeight="1" x14ac:dyDescent="0.2">
      <c r="A79" s="64" t="s">
        <v>25</v>
      </c>
      <c r="B79" s="12" t="s">
        <v>67</v>
      </c>
      <c r="C79" s="31" t="s">
        <v>71</v>
      </c>
      <c r="D79" s="12" t="s">
        <v>26</v>
      </c>
      <c r="E79" s="14">
        <f>E80</f>
        <v>500000</v>
      </c>
    </row>
    <row r="80" spans="1:5" ht="32.25" customHeight="1" x14ac:dyDescent="0.2">
      <c r="A80" s="64" t="s">
        <v>27</v>
      </c>
      <c r="B80" s="12" t="s">
        <v>67</v>
      </c>
      <c r="C80" s="31" t="s">
        <v>71</v>
      </c>
      <c r="D80" s="12" t="s">
        <v>28</v>
      </c>
      <c r="E80" s="14">
        <v>500000</v>
      </c>
    </row>
    <row r="81" spans="1:7" ht="16.5" customHeight="1" x14ac:dyDescent="0.2">
      <c r="A81" s="60" t="s">
        <v>72</v>
      </c>
      <c r="B81" s="30" t="s">
        <v>73</v>
      </c>
      <c r="C81" s="30"/>
      <c r="D81" s="30"/>
      <c r="E81" s="17">
        <f>E82+E97</f>
        <v>19421479.300000001</v>
      </c>
    </row>
    <row r="82" spans="1:7" ht="16.5" x14ac:dyDescent="0.2">
      <c r="A82" s="69" t="s">
        <v>74</v>
      </c>
      <c r="B82" s="32" t="s">
        <v>75</v>
      </c>
      <c r="C82" s="33"/>
      <c r="D82" s="32"/>
      <c r="E82" s="34">
        <f>E83+E94+E86+E89</f>
        <v>19356479.300000001</v>
      </c>
    </row>
    <row r="83" spans="1:7" ht="66" x14ac:dyDescent="0.2">
      <c r="A83" s="62" t="s">
        <v>166</v>
      </c>
      <c r="B83" s="12" t="s">
        <v>75</v>
      </c>
      <c r="C83" s="12" t="s">
        <v>76</v>
      </c>
      <c r="D83" s="13"/>
      <c r="E83" s="14">
        <f>E85</f>
        <v>10831148.99</v>
      </c>
      <c r="G83" s="10"/>
    </row>
    <row r="84" spans="1:7" ht="33" x14ac:dyDescent="0.2">
      <c r="A84" s="64" t="s">
        <v>25</v>
      </c>
      <c r="B84" s="12" t="s">
        <v>75</v>
      </c>
      <c r="C84" s="12" t="s">
        <v>76</v>
      </c>
      <c r="D84" s="13" t="s">
        <v>26</v>
      </c>
      <c r="E84" s="14">
        <f>E85</f>
        <v>10831148.99</v>
      </c>
    </row>
    <row r="85" spans="1:7" ht="30.75" customHeight="1" x14ac:dyDescent="0.2">
      <c r="A85" s="64" t="s">
        <v>27</v>
      </c>
      <c r="B85" s="12" t="s">
        <v>75</v>
      </c>
      <c r="C85" s="12" t="s">
        <v>76</v>
      </c>
      <c r="D85" s="13" t="s">
        <v>28</v>
      </c>
      <c r="E85" s="14">
        <v>10831148.99</v>
      </c>
    </row>
    <row r="86" spans="1:7" ht="102" customHeight="1" x14ac:dyDescent="0.2">
      <c r="A86" s="35" t="s">
        <v>167</v>
      </c>
      <c r="B86" s="12" t="s">
        <v>75</v>
      </c>
      <c r="C86" s="12" t="s">
        <v>77</v>
      </c>
      <c r="D86" s="13"/>
      <c r="E86" s="14">
        <f>E87</f>
        <v>4110000</v>
      </c>
    </row>
    <row r="87" spans="1:7" ht="30.75" customHeight="1" x14ac:dyDescent="0.2">
      <c r="A87" s="64" t="s">
        <v>25</v>
      </c>
      <c r="B87" s="12" t="s">
        <v>75</v>
      </c>
      <c r="C87" s="12" t="s">
        <v>77</v>
      </c>
      <c r="D87" s="13" t="s">
        <v>26</v>
      </c>
      <c r="E87" s="14">
        <f>E88</f>
        <v>4110000</v>
      </c>
    </row>
    <row r="88" spans="1:7" ht="34.5" customHeight="1" x14ac:dyDescent="0.2">
      <c r="A88" s="64" t="s">
        <v>27</v>
      </c>
      <c r="B88" s="12" t="s">
        <v>75</v>
      </c>
      <c r="C88" s="12" t="s">
        <v>77</v>
      </c>
      <c r="D88" s="13" t="s">
        <v>28</v>
      </c>
      <c r="E88" s="14">
        <v>4110000</v>
      </c>
    </row>
    <row r="89" spans="1:7" ht="35.25" customHeight="1" x14ac:dyDescent="0.2">
      <c r="A89" s="64" t="s">
        <v>45</v>
      </c>
      <c r="B89" s="12" t="s">
        <v>75</v>
      </c>
      <c r="C89" s="12" t="s">
        <v>46</v>
      </c>
      <c r="D89" s="13"/>
      <c r="E89" s="14">
        <f>E90</f>
        <v>1160000</v>
      </c>
    </row>
    <row r="90" spans="1:7" ht="34.5" customHeight="1" x14ac:dyDescent="0.2">
      <c r="A90" s="64" t="s">
        <v>47</v>
      </c>
      <c r="B90" s="12" t="s">
        <v>75</v>
      </c>
      <c r="C90" s="12" t="s">
        <v>48</v>
      </c>
      <c r="D90" s="13"/>
      <c r="E90" s="14">
        <f>E91</f>
        <v>1160000</v>
      </c>
    </row>
    <row r="91" spans="1:7" ht="66" customHeight="1" x14ac:dyDescent="0.25">
      <c r="A91" s="77" t="s">
        <v>199</v>
      </c>
      <c r="B91" s="12" t="s">
        <v>75</v>
      </c>
      <c r="C91" s="12" t="s">
        <v>198</v>
      </c>
      <c r="D91" s="13"/>
      <c r="E91" s="14">
        <f>E92</f>
        <v>1160000</v>
      </c>
    </row>
    <row r="92" spans="1:7" ht="36" customHeight="1" x14ac:dyDescent="0.2">
      <c r="A92" s="64" t="s">
        <v>25</v>
      </c>
      <c r="B92" s="12" t="s">
        <v>75</v>
      </c>
      <c r="C92" s="12" t="s">
        <v>198</v>
      </c>
      <c r="D92" s="13" t="s">
        <v>26</v>
      </c>
      <c r="E92" s="14">
        <f>E93</f>
        <v>1160000</v>
      </c>
    </row>
    <row r="93" spans="1:7" ht="36.75" customHeight="1" x14ac:dyDescent="0.2">
      <c r="A93" s="64" t="s">
        <v>27</v>
      </c>
      <c r="B93" s="12" t="s">
        <v>75</v>
      </c>
      <c r="C93" s="12" t="s">
        <v>198</v>
      </c>
      <c r="D93" s="13" t="s">
        <v>28</v>
      </c>
      <c r="E93" s="14">
        <v>1160000</v>
      </c>
    </row>
    <row r="94" spans="1:7" ht="49.5" x14ac:dyDescent="0.2">
      <c r="A94" s="64" t="s">
        <v>78</v>
      </c>
      <c r="B94" s="12" t="s">
        <v>75</v>
      </c>
      <c r="C94" s="13" t="s">
        <v>79</v>
      </c>
      <c r="D94" s="13"/>
      <c r="E94" s="14">
        <f>E96</f>
        <v>3255330.31</v>
      </c>
    </row>
    <row r="95" spans="1:7" ht="33" x14ac:dyDescent="0.2">
      <c r="A95" s="64" t="s">
        <v>25</v>
      </c>
      <c r="B95" s="12" t="s">
        <v>75</v>
      </c>
      <c r="C95" s="13" t="s">
        <v>79</v>
      </c>
      <c r="D95" s="13" t="s">
        <v>26</v>
      </c>
      <c r="E95" s="14">
        <f>E96</f>
        <v>3255330.31</v>
      </c>
    </row>
    <row r="96" spans="1:7" ht="34.5" customHeight="1" x14ac:dyDescent="0.2">
      <c r="A96" s="64" t="s">
        <v>27</v>
      </c>
      <c r="B96" s="12" t="s">
        <v>75</v>
      </c>
      <c r="C96" s="13" t="s">
        <v>79</v>
      </c>
      <c r="D96" s="13" t="s">
        <v>28</v>
      </c>
      <c r="E96" s="14">
        <v>3255330.31</v>
      </c>
    </row>
    <row r="97" spans="1:5" ht="21.75" customHeight="1" x14ac:dyDescent="0.2">
      <c r="A97" s="5" t="s">
        <v>80</v>
      </c>
      <c r="B97" s="30" t="s">
        <v>81</v>
      </c>
      <c r="C97" s="30"/>
      <c r="D97" s="30"/>
      <c r="E97" s="17">
        <f>E98+E102</f>
        <v>65000</v>
      </c>
    </row>
    <row r="98" spans="1:5" ht="82.5" x14ac:dyDescent="0.2">
      <c r="A98" s="62" t="s">
        <v>200</v>
      </c>
      <c r="B98" s="12" t="s">
        <v>81</v>
      </c>
      <c r="C98" s="12" t="s">
        <v>82</v>
      </c>
      <c r="D98" s="12"/>
      <c r="E98" s="14">
        <f>E100</f>
        <v>60000</v>
      </c>
    </row>
    <row r="99" spans="1:5" ht="20.25" customHeight="1" x14ac:dyDescent="0.2">
      <c r="A99" s="35" t="s">
        <v>31</v>
      </c>
      <c r="B99" s="12" t="s">
        <v>81</v>
      </c>
      <c r="C99" s="12" t="s">
        <v>82</v>
      </c>
      <c r="D99" s="12" t="s">
        <v>32</v>
      </c>
      <c r="E99" s="14">
        <f>E100</f>
        <v>60000</v>
      </c>
    </row>
    <row r="100" spans="1:5" ht="55.5" customHeight="1" x14ac:dyDescent="0.2">
      <c r="A100" s="66" t="s">
        <v>83</v>
      </c>
      <c r="B100" s="12" t="s">
        <v>81</v>
      </c>
      <c r="C100" s="12" t="s">
        <v>82</v>
      </c>
      <c r="D100" s="12" t="s">
        <v>84</v>
      </c>
      <c r="E100" s="14">
        <v>60000</v>
      </c>
    </row>
    <row r="101" spans="1:5" ht="82.5" x14ac:dyDescent="0.2">
      <c r="A101" s="62" t="s">
        <v>85</v>
      </c>
      <c r="B101" s="26" t="s">
        <v>81</v>
      </c>
      <c r="C101" s="12" t="s">
        <v>86</v>
      </c>
      <c r="D101" s="26"/>
      <c r="E101" s="14">
        <f>E103</f>
        <v>5000</v>
      </c>
    </row>
    <row r="102" spans="1:5" ht="18" customHeight="1" x14ac:dyDescent="0.2">
      <c r="A102" s="62" t="s">
        <v>31</v>
      </c>
      <c r="B102" s="26" t="s">
        <v>81</v>
      </c>
      <c r="C102" s="12" t="s">
        <v>86</v>
      </c>
      <c r="D102" s="26" t="s">
        <v>32</v>
      </c>
      <c r="E102" s="14">
        <f>E103</f>
        <v>5000</v>
      </c>
    </row>
    <row r="103" spans="1:5" ht="54" customHeight="1" x14ac:dyDescent="0.2">
      <c r="A103" s="62" t="s">
        <v>83</v>
      </c>
      <c r="B103" s="26" t="s">
        <v>81</v>
      </c>
      <c r="C103" s="12" t="s">
        <v>86</v>
      </c>
      <c r="D103" s="26" t="s">
        <v>84</v>
      </c>
      <c r="E103" s="14">
        <v>5000</v>
      </c>
    </row>
    <row r="104" spans="1:5" ht="16.5" x14ac:dyDescent="0.2">
      <c r="A104" s="60" t="s">
        <v>87</v>
      </c>
      <c r="B104" s="30" t="s">
        <v>88</v>
      </c>
      <c r="C104" s="30"/>
      <c r="D104" s="30"/>
      <c r="E104" s="17">
        <f>E114+E129+E105</f>
        <v>27331109.399999999</v>
      </c>
    </row>
    <row r="105" spans="1:5" ht="16.5" x14ac:dyDescent="0.2">
      <c r="A105" s="60" t="s">
        <v>194</v>
      </c>
      <c r="B105" s="30" t="s">
        <v>190</v>
      </c>
      <c r="C105" s="30"/>
      <c r="D105" s="30"/>
      <c r="E105" s="17">
        <f>E106</f>
        <v>5155528</v>
      </c>
    </row>
    <row r="106" spans="1:5" ht="33" x14ac:dyDescent="0.2">
      <c r="A106" s="62" t="s">
        <v>11</v>
      </c>
      <c r="B106" s="12" t="s">
        <v>190</v>
      </c>
      <c r="C106" s="12" t="s">
        <v>12</v>
      </c>
      <c r="D106" s="30"/>
      <c r="E106" s="14">
        <f>E107</f>
        <v>5155528</v>
      </c>
    </row>
    <row r="107" spans="1:5" ht="16.5" x14ac:dyDescent="0.2">
      <c r="A107" s="62" t="s">
        <v>193</v>
      </c>
      <c r="B107" s="12" t="s">
        <v>190</v>
      </c>
      <c r="C107" s="12" t="s">
        <v>191</v>
      </c>
      <c r="D107" s="30"/>
      <c r="E107" s="14">
        <f>E111+E108</f>
        <v>5155528</v>
      </c>
    </row>
    <row r="108" spans="1:5" ht="16.5" x14ac:dyDescent="0.2">
      <c r="A108" s="78" t="s">
        <v>201</v>
      </c>
      <c r="B108" s="12" t="s">
        <v>190</v>
      </c>
      <c r="C108" s="12" t="s">
        <v>202</v>
      </c>
      <c r="D108" s="30"/>
      <c r="E108" s="14">
        <f>E109</f>
        <v>3721000</v>
      </c>
    </row>
    <row r="109" spans="1:5" ht="16.5" x14ac:dyDescent="0.2">
      <c r="A109" s="35" t="s">
        <v>31</v>
      </c>
      <c r="B109" s="12" t="s">
        <v>190</v>
      </c>
      <c r="C109" s="12" t="s">
        <v>202</v>
      </c>
      <c r="D109" s="12" t="s">
        <v>32</v>
      </c>
      <c r="E109" s="14">
        <f>E110</f>
        <v>3721000</v>
      </c>
    </row>
    <row r="110" spans="1:5" ht="54" customHeight="1" x14ac:dyDescent="0.2">
      <c r="A110" s="66" t="s">
        <v>83</v>
      </c>
      <c r="B110" s="12" t="s">
        <v>190</v>
      </c>
      <c r="C110" s="12" t="s">
        <v>202</v>
      </c>
      <c r="D110" s="12" t="s">
        <v>84</v>
      </c>
      <c r="E110" s="14">
        <v>3721000</v>
      </c>
    </row>
    <row r="111" spans="1:5" ht="33" x14ac:dyDescent="0.25">
      <c r="A111" s="77" t="s">
        <v>195</v>
      </c>
      <c r="B111" s="12" t="s">
        <v>190</v>
      </c>
      <c r="C111" s="12" t="s">
        <v>192</v>
      </c>
      <c r="D111" s="30"/>
      <c r="E111" s="14">
        <f>E112</f>
        <v>1434528</v>
      </c>
    </row>
    <row r="112" spans="1:5" s="76" customFormat="1" ht="33" x14ac:dyDescent="0.2">
      <c r="A112" s="64" t="s">
        <v>25</v>
      </c>
      <c r="B112" s="12" t="s">
        <v>190</v>
      </c>
      <c r="C112" s="12" t="s">
        <v>192</v>
      </c>
      <c r="D112" s="12" t="s">
        <v>26</v>
      </c>
      <c r="E112" s="14">
        <f>E113</f>
        <v>1434528</v>
      </c>
    </row>
    <row r="113" spans="1:6" s="76" customFormat="1" ht="33" x14ac:dyDescent="0.2">
      <c r="A113" s="64" t="s">
        <v>27</v>
      </c>
      <c r="B113" s="12" t="s">
        <v>190</v>
      </c>
      <c r="C113" s="12" t="s">
        <v>192</v>
      </c>
      <c r="D113" s="12" t="s">
        <v>28</v>
      </c>
      <c r="E113" s="14">
        <v>1434528</v>
      </c>
    </row>
    <row r="114" spans="1:6" ht="16.5" x14ac:dyDescent="0.2">
      <c r="A114" s="60" t="s">
        <v>89</v>
      </c>
      <c r="B114" s="30" t="s">
        <v>90</v>
      </c>
      <c r="C114" s="30"/>
      <c r="D114" s="30"/>
      <c r="E114" s="17">
        <f>E115+E121+E118</f>
        <v>10768036.109999999</v>
      </c>
    </row>
    <row r="115" spans="1:6" ht="85.5" customHeight="1" x14ac:dyDescent="0.2">
      <c r="A115" s="62" t="s">
        <v>181</v>
      </c>
      <c r="B115" s="12" t="s">
        <v>90</v>
      </c>
      <c r="C115" s="12" t="s">
        <v>91</v>
      </c>
      <c r="D115" s="12"/>
      <c r="E115" s="14">
        <f>E117</f>
        <v>2993257</v>
      </c>
    </row>
    <row r="116" spans="1:6" ht="35.25" customHeight="1" x14ac:dyDescent="0.2">
      <c r="A116" s="64" t="s">
        <v>25</v>
      </c>
      <c r="B116" s="12" t="s">
        <v>90</v>
      </c>
      <c r="C116" s="12" t="s">
        <v>91</v>
      </c>
      <c r="D116" s="12" t="s">
        <v>26</v>
      </c>
      <c r="E116" s="14">
        <f>E117</f>
        <v>2993257</v>
      </c>
    </row>
    <row r="117" spans="1:6" ht="35.25" customHeight="1" x14ac:dyDescent="0.2">
      <c r="A117" s="64" t="s">
        <v>27</v>
      </c>
      <c r="B117" s="12" t="s">
        <v>90</v>
      </c>
      <c r="C117" s="12" t="s">
        <v>91</v>
      </c>
      <c r="D117" s="12" t="s">
        <v>28</v>
      </c>
      <c r="E117" s="14">
        <v>2993257</v>
      </c>
    </row>
    <row r="118" spans="1:6" ht="81.75" customHeight="1" x14ac:dyDescent="0.2">
      <c r="A118" s="35" t="s">
        <v>92</v>
      </c>
      <c r="B118" s="12" t="s">
        <v>90</v>
      </c>
      <c r="C118" s="12" t="s">
        <v>93</v>
      </c>
      <c r="D118" s="13"/>
      <c r="E118" s="14">
        <f>E119</f>
        <v>4143239.11</v>
      </c>
    </row>
    <row r="119" spans="1:6" ht="33" x14ac:dyDescent="0.2">
      <c r="A119" s="68" t="s">
        <v>25</v>
      </c>
      <c r="B119" s="12" t="s">
        <v>90</v>
      </c>
      <c r="C119" s="12" t="s">
        <v>93</v>
      </c>
      <c r="D119" s="13" t="s">
        <v>26</v>
      </c>
      <c r="E119" s="14">
        <f>E120</f>
        <v>4143239.11</v>
      </c>
    </row>
    <row r="120" spans="1:6" ht="38.25" customHeight="1" x14ac:dyDescent="0.2">
      <c r="A120" s="64" t="s">
        <v>27</v>
      </c>
      <c r="B120" s="12" t="s">
        <v>90</v>
      </c>
      <c r="C120" s="12" t="s">
        <v>93</v>
      </c>
      <c r="D120" s="13" t="s">
        <v>28</v>
      </c>
      <c r="E120" s="14">
        <v>4143239.11</v>
      </c>
    </row>
    <row r="121" spans="1:6" ht="33" x14ac:dyDescent="0.2">
      <c r="A121" s="61" t="s">
        <v>11</v>
      </c>
      <c r="B121" s="12" t="s">
        <v>90</v>
      </c>
      <c r="C121" s="13" t="s">
        <v>12</v>
      </c>
      <c r="D121" s="12"/>
      <c r="E121" s="14">
        <f>E122</f>
        <v>3631540</v>
      </c>
      <c r="F121" s="36"/>
    </row>
    <row r="122" spans="1:6" ht="16.5" x14ac:dyDescent="0.2">
      <c r="A122" s="64" t="s">
        <v>94</v>
      </c>
      <c r="B122" s="12" t="s">
        <v>90</v>
      </c>
      <c r="C122" s="12" t="s">
        <v>95</v>
      </c>
      <c r="D122" s="12"/>
      <c r="E122" s="14">
        <f>E125+E126</f>
        <v>3631540</v>
      </c>
      <c r="F122" s="36"/>
    </row>
    <row r="123" spans="1:6" ht="16.5" customHeight="1" x14ac:dyDescent="0.2">
      <c r="A123" s="35" t="s">
        <v>96</v>
      </c>
      <c r="B123" s="12" t="s">
        <v>90</v>
      </c>
      <c r="C123" s="12" t="s">
        <v>97</v>
      </c>
      <c r="D123" s="12"/>
      <c r="E123" s="14">
        <f>E125</f>
        <v>3311540</v>
      </c>
      <c r="F123" s="36"/>
    </row>
    <row r="124" spans="1:6" ht="16.5" x14ac:dyDescent="0.2">
      <c r="A124" s="35" t="s">
        <v>31</v>
      </c>
      <c r="B124" s="12" t="s">
        <v>90</v>
      </c>
      <c r="C124" s="12" t="s">
        <v>97</v>
      </c>
      <c r="D124" s="12" t="s">
        <v>32</v>
      </c>
      <c r="E124" s="14">
        <f>E125</f>
        <v>3311540</v>
      </c>
      <c r="F124" s="36"/>
    </row>
    <row r="125" spans="1:6" ht="56.25" customHeight="1" x14ac:dyDescent="0.2">
      <c r="A125" s="66" t="s">
        <v>83</v>
      </c>
      <c r="B125" s="12" t="s">
        <v>90</v>
      </c>
      <c r="C125" s="12" t="s">
        <v>97</v>
      </c>
      <c r="D125" s="12" t="s">
        <v>84</v>
      </c>
      <c r="E125" s="14">
        <v>3311540</v>
      </c>
      <c r="F125" s="36"/>
    </row>
    <row r="126" spans="1:6" ht="53.25" customHeight="1" x14ac:dyDescent="0.2">
      <c r="A126" s="35" t="s">
        <v>98</v>
      </c>
      <c r="B126" s="12" t="s">
        <v>90</v>
      </c>
      <c r="C126" s="12" t="s">
        <v>99</v>
      </c>
      <c r="D126" s="12"/>
      <c r="E126" s="14">
        <f>E127</f>
        <v>320000</v>
      </c>
      <c r="F126" s="36"/>
    </row>
    <row r="127" spans="1:6" ht="18.75" customHeight="1" x14ac:dyDescent="0.2">
      <c r="A127" s="35" t="s">
        <v>31</v>
      </c>
      <c r="B127" s="12" t="s">
        <v>90</v>
      </c>
      <c r="C127" s="12" t="s">
        <v>99</v>
      </c>
      <c r="D127" s="12" t="s">
        <v>32</v>
      </c>
      <c r="E127" s="14">
        <f>E128</f>
        <v>320000</v>
      </c>
      <c r="F127" s="36"/>
    </row>
    <row r="128" spans="1:6" ht="53.25" customHeight="1" x14ac:dyDescent="0.2">
      <c r="A128" s="66" t="s">
        <v>83</v>
      </c>
      <c r="B128" s="12" t="s">
        <v>90</v>
      </c>
      <c r="C128" s="12" t="s">
        <v>99</v>
      </c>
      <c r="D128" s="12" t="s">
        <v>84</v>
      </c>
      <c r="E128" s="14">
        <v>320000</v>
      </c>
      <c r="F128" s="36"/>
    </row>
    <row r="129" spans="1:6" ht="18" customHeight="1" x14ac:dyDescent="0.2">
      <c r="A129" s="5" t="s">
        <v>100</v>
      </c>
      <c r="B129" s="30" t="s">
        <v>101</v>
      </c>
      <c r="C129" s="30"/>
      <c r="D129" s="30"/>
      <c r="E129" s="17">
        <f>E130+E133</f>
        <v>11407545.290000001</v>
      </c>
    </row>
    <row r="130" spans="1:6" ht="84.75" customHeight="1" x14ac:dyDescent="0.2">
      <c r="A130" s="35" t="s">
        <v>102</v>
      </c>
      <c r="B130" s="12" t="s">
        <v>101</v>
      </c>
      <c r="C130" s="12" t="s">
        <v>93</v>
      </c>
      <c r="D130" s="13"/>
      <c r="E130" s="14">
        <f>E131</f>
        <v>100000</v>
      </c>
    </row>
    <row r="131" spans="1:6" ht="33" x14ac:dyDescent="0.2">
      <c r="A131" s="68" t="s">
        <v>25</v>
      </c>
      <c r="B131" s="12" t="s">
        <v>101</v>
      </c>
      <c r="C131" s="12" t="s">
        <v>93</v>
      </c>
      <c r="D131" s="13" t="s">
        <v>26</v>
      </c>
      <c r="E131" s="14">
        <f>E132</f>
        <v>100000</v>
      </c>
    </row>
    <row r="132" spans="1:6" ht="35.25" customHeight="1" x14ac:dyDescent="0.2">
      <c r="A132" s="64" t="s">
        <v>27</v>
      </c>
      <c r="B132" s="12" t="s">
        <v>101</v>
      </c>
      <c r="C132" s="12" t="s">
        <v>93</v>
      </c>
      <c r="D132" s="13" t="s">
        <v>28</v>
      </c>
      <c r="E132" s="14">
        <v>100000</v>
      </c>
    </row>
    <row r="133" spans="1:6" ht="33" x14ac:dyDescent="0.2">
      <c r="A133" s="61" t="s">
        <v>11</v>
      </c>
      <c r="B133" s="12" t="s">
        <v>101</v>
      </c>
      <c r="C133" s="12" t="s">
        <v>12</v>
      </c>
      <c r="D133" s="12"/>
      <c r="E133" s="14">
        <f>E134</f>
        <v>11307545.290000001</v>
      </c>
    </row>
    <row r="134" spans="1:6" ht="16.5" x14ac:dyDescent="0.2">
      <c r="A134" s="35" t="s">
        <v>103</v>
      </c>
      <c r="B134" s="12" t="s">
        <v>101</v>
      </c>
      <c r="C134" s="12" t="s">
        <v>104</v>
      </c>
      <c r="D134" s="12"/>
      <c r="E134" s="14">
        <f>E135+E138+E141+E144</f>
        <v>11307545.290000001</v>
      </c>
    </row>
    <row r="135" spans="1:6" ht="16.5" customHeight="1" x14ac:dyDescent="0.2">
      <c r="A135" s="62" t="s">
        <v>105</v>
      </c>
      <c r="B135" s="26" t="s">
        <v>101</v>
      </c>
      <c r="C135" s="26" t="s">
        <v>106</v>
      </c>
      <c r="D135" s="26"/>
      <c r="E135" s="14">
        <f>E136</f>
        <v>4034247.72</v>
      </c>
    </row>
    <row r="136" spans="1:6" ht="33" x14ac:dyDescent="0.2">
      <c r="A136" s="68" t="s">
        <v>25</v>
      </c>
      <c r="B136" s="26" t="s">
        <v>101</v>
      </c>
      <c r="C136" s="26" t="s">
        <v>106</v>
      </c>
      <c r="D136" s="26" t="s">
        <v>26</v>
      </c>
      <c r="E136" s="14">
        <f>E137</f>
        <v>4034247.72</v>
      </c>
    </row>
    <row r="137" spans="1:6" ht="32.25" customHeight="1" x14ac:dyDescent="0.2">
      <c r="A137" s="68" t="s">
        <v>27</v>
      </c>
      <c r="B137" s="26" t="s">
        <v>101</v>
      </c>
      <c r="C137" s="26" t="s">
        <v>106</v>
      </c>
      <c r="D137" s="26" t="s">
        <v>28</v>
      </c>
      <c r="E137" s="14">
        <v>4034247.72</v>
      </c>
    </row>
    <row r="138" spans="1:6" ht="18.75" customHeight="1" x14ac:dyDescent="0.2">
      <c r="A138" s="62" t="s">
        <v>107</v>
      </c>
      <c r="B138" s="26" t="s">
        <v>101</v>
      </c>
      <c r="C138" s="26" t="s">
        <v>108</v>
      </c>
      <c r="D138" s="26"/>
      <c r="E138" s="14">
        <f>E140</f>
        <v>978722</v>
      </c>
    </row>
    <row r="139" spans="1:6" ht="33" x14ac:dyDescent="0.2">
      <c r="A139" s="68" t="s">
        <v>25</v>
      </c>
      <c r="B139" s="26" t="s">
        <v>101</v>
      </c>
      <c r="C139" s="26" t="s">
        <v>108</v>
      </c>
      <c r="D139" s="26" t="s">
        <v>26</v>
      </c>
      <c r="E139" s="14">
        <f>E140</f>
        <v>978722</v>
      </c>
    </row>
    <row r="140" spans="1:6" ht="34.5" customHeight="1" x14ac:dyDescent="0.2">
      <c r="A140" s="68" t="s">
        <v>27</v>
      </c>
      <c r="B140" s="26" t="s">
        <v>101</v>
      </c>
      <c r="C140" s="26" t="s">
        <v>108</v>
      </c>
      <c r="D140" s="26" t="s">
        <v>28</v>
      </c>
      <c r="E140" s="14">
        <v>978722</v>
      </c>
    </row>
    <row r="141" spans="1:6" ht="17.25" customHeight="1" x14ac:dyDescent="0.2">
      <c r="A141" s="62" t="s">
        <v>109</v>
      </c>
      <c r="B141" s="26" t="s">
        <v>101</v>
      </c>
      <c r="C141" s="26" t="s">
        <v>110</v>
      </c>
      <c r="D141" s="26"/>
      <c r="E141" s="14">
        <f>E142</f>
        <v>819164</v>
      </c>
    </row>
    <row r="142" spans="1:6" ht="33" x14ac:dyDescent="0.2">
      <c r="A142" s="68" t="s">
        <v>25</v>
      </c>
      <c r="B142" s="26" t="s">
        <v>101</v>
      </c>
      <c r="C142" s="26" t="s">
        <v>110</v>
      </c>
      <c r="D142" s="26" t="s">
        <v>26</v>
      </c>
      <c r="E142" s="14">
        <f>E143</f>
        <v>819164</v>
      </c>
      <c r="F142" s="10"/>
    </row>
    <row r="143" spans="1:6" ht="31.5" customHeight="1" x14ac:dyDescent="0.2">
      <c r="A143" s="64" t="s">
        <v>27</v>
      </c>
      <c r="B143" s="12" t="s">
        <v>101</v>
      </c>
      <c r="C143" s="26" t="s">
        <v>110</v>
      </c>
      <c r="D143" s="23" t="s">
        <v>28</v>
      </c>
      <c r="E143" s="14">
        <v>819164</v>
      </c>
    </row>
    <row r="144" spans="1:6" ht="33" customHeight="1" x14ac:dyDescent="0.2">
      <c r="A144" s="62" t="s">
        <v>111</v>
      </c>
      <c r="B144" s="26" t="s">
        <v>101</v>
      </c>
      <c r="C144" s="26" t="s">
        <v>112</v>
      </c>
      <c r="D144" s="26"/>
      <c r="E144" s="14">
        <f>E145</f>
        <v>5475411.5700000003</v>
      </c>
    </row>
    <row r="145" spans="1:5" ht="33" x14ac:dyDescent="0.2">
      <c r="A145" s="64" t="s">
        <v>25</v>
      </c>
      <c r="B145" s="12" t="s">
        <v>101</v>
      </c>
      <c r="C145" s="26" t="s">
        <v>112</v>
      </c>
      <c r="D145" s="12" t="s">
        <v>26</v>
      </c>
      <c r="E145" s="14">
        <f>E146</f>
        <v>5475411.5700000003</v>
      </c>
    </row>
    <row r="146" spans="1:5" ht="33.75" customHeight="1" x14ac:dyDescent="0.2">
      <c r="A146" s="64" t="s">
        <v>27</v>
      </c>
      <c r="B146" s="12" t="s">
        <v>101</v>
      </c>
      <c r="C146" s="26" t="s">
        <v>112</v>
      </c>
      <c r="D146" s="12" t="s">
        <v>28</v>
      </c>
      <c r="E146" s="14">
        <v>5475411.5700000003</v>
      </c>
    </row>
    <row r="147" spans="1:5" ht="21" customHeight="1" x14ac:dyDescent="0.2">
      <c r="A147" s="60" t="s">
        <v>113</v>
      </c>
      <c r="B147" s="37" t="s">
        <v>114</v>
      </c>
      <c r="C147" s="30"/>
      <c r="D147" s="30"/>
      <c r="E147" s="17">
        <f>E148</f>
        <v>18476839.699999999</v>
      </c>
    </row>
    <row r="148" spans="1:5" ht="16.5" x14ac:dyDescent="0.2">
      <c r="A148" s="5" t="s">
        <v>115</v>
      </c>
      <c r="B148" s="37" t="s">
        <v>116</v>
      </c>
      <c r="C148" s="30"/>
      <c r="D148" s="30"/>
      <c r="E148" s="17">
        <f>E149+E153</f>
        <v>18476839.699999999</v>
      </c>
    </row>
    <row r="149" spans="1:5" ht="66" x14ac:dyDescent="0.2">
      <c r="A149" s="61" t="s">
        <v>117</v>
      </c>
      <c r="B149" s="38" t="s">
        <v>116</v>
      </c>
      <c r="C149" s="12" t="s">
        <v>118</v>
      </c>
      <c r="D149" s="12"/>
      <c r="E149" s="14">
        <f>E150</f>
        <v>3805747.32</v>
      </c>
    </row>
    <row r="150" spans="1:5" ht="32.25" customHeight="1" x14ac:dyDescent="0.2">
      <c r="A150" s="62" t="s">
        <v>119</v>
      </c>
      <c r="B150" s="38" t="s">
        <v>116</v>
      </c>
      <c r="C150" s="12" t="s">
        <v>118</v>
      </c>
      <c r="D150" s="12" t="s">
        <v>120</v>
      </c>
      <c r="E150" s="14">
        <f>E151</f>
        <v>3805747.32</v>
      </c>
    </row>
    <row r="151" spans="1:5" ht="16.5" x14ac:dyDescent="0.2">
      <c r="A151" s="62" t="s">
        <v>121</v>
      </c>
      <c r="B151" s="38" t="s">
        <v>116</v>
      </c>
      <c r="C151" s="12" t="s">
        <v>118</v>
      </c>
      <c r="D151" s="12" t="s">
        <v>122</v>
      </c>
      <c r="E151" s="14">
        <v>3805747.32</v>
      </c>
    </row>
    <row r="152" spans="1:5" ht="33" x14ac:dyDescent="0.2">
      <c r="A152" s="61" t="s">
        <v>11</v>
      </c>
      <c r="B152" s="38" t="s">
        <v>116</v>
      </c>
      <c r="C152" s="12" t="s">
        <v>12</v>
      </c>
      <c r="D152" s="12"/>
      <c r="E152" s="14">
        <f>E154+E157</f>
        <v>14671092.380000001</v>
      </c>
    </row>
    <row r="153" spans="1:5" ht="33" x14ac:dyDescent="0.2">
      <c r="A153" s="61" t="s">
        <v>123</v>
      </c>
      <c r="B153" s="38" t="s">
        <v>116</v>
      </c>
      <c r="C153" s="12" t="s">
        <v>124</v>
      </c>
      <c r="D153" s="12"/>
      <c r="E153" s="14">
        <f>E156+E159</f>
        <v>14671092.380000001</v>
      </c>
    </row>
    <row r="154" spans="1:5" ht="16.5" x14ac:dyDescent="0.2">
      <c r="A154" s="65" t="s">
        <v>125</v>
      </c>
      <c r="B154" s="37" t="s">
        <v>116</v>
      </c>
      <c r="C154" s="30" t="s">
        <v>126</v>
      </c>
      <c r="D154" s="30"/>
      <c r="E154" s="17">
        <f>E155</f>
        <v>10512850.880000001</v>
      </c>
    </row>
    <row r="155" spans="1:5" ht="33" x14ac:dyDescent="0.2">
      <c r="A155" s="62" t="s">
        <v>119</v>
      </c>
      <c r="B155" s="38" t="s">
        <v>116</v>
      </c>
      <c r="C155" s="12" t="s">
        <v>126</v>
      </c>
      <c r="D155" s="12" t="s">
        <v>120</v>
      </c>
      <c r="E155" s="14">
        <f>E156</f>
        <v>10512850.880000001</v>
      </c>
    </row>
    <row r="156" spans="1:5" ht="16.5" x14ac:dyDescent="0.2">
      <c r="A156" s="62" t="s">
        <v>121</v>
      </c>
      <c r="B156" s="38" t="s">
        <v>116</v>
      </c>
      <c r="C156" s="12" t="s">
        <v>126</v>
      </c>
      <c r="D156" s="12" t="s">
        <v>122</v>
      </c>
      <c r="E156" s="14">
        <v>10512850.880000001</v>
      </c>
    </row>
    <row r="157" spans="1:5" ht="16.5" x14ac:dyDescent="0.2">
      <c r="A157" s="5" t="s">
        <v>127</v>
      </c>
      <c r="B157" s="37" t="s">
        <v>116</v>
      </c>
      <c r="C157" s="30" t="s">
        <v>128</v>
      </c>
      <c r="D157" s="37"/>
      <c r="E157" s="17">
        <f>E158</f>
        <v>4158241.5</v>
      </c>
    </row>
    <row r="158" spans="1:5" ht="33" x14ac:dyDescent="0.2">
      <c r="A158" s="62" t="s">
        <v>119</v>
      </c>
      <c r="B158" s="38" t="s">
        <v>116</v>
      </c>
      <c r="C158" s="12" t="s">
        <v>128</v>
      </c>
      <c r="D158" s="12" t="s">
        <v>120</v>
      </c>
      <c r="E158" s="14">
        <f>E159</f>
        <v>4158241.5</v>
      </c>
    </row>
    <row r="159" spans="1:5" ht="16.5" x14ac:dyDescent="0.2">
      <c r="A159" s="62" t="s">
        <v>121</v>
      </c>
      <c r="B159" s="38" t="s">
        <v>116</v>
      </c>
      <c r="C159" s="12" t="s">
        <v>128</v>
      </c>
      <c r="D159" s="12" t="s">
        <v>122</v>
      </c>
      <c r="E159" s="14">
        <v>4158241.5</v>
      </c>
    </row>
    <row r="160" spans="1:5" ht="16.5" x14ac:dyDescent="0.2">
      <c r="A160" s="65" t="s">
        <v>129</v>
      </c>
      <c r="B160" s="37" t="s">
        <v>130</v>
      </c>
      <c r="C160" s="30"/>
      <c r="D160" s="30"/>
      <c r="E160" s="17">
        <f>E161+E167</f>
        <v>1120596</v>
      </c>
    </row>
    <row r="161" spans="1:5" ht="15.75" customHeight="1" x14ac:dyDescent="0.2">
      <c r="A161" s="65" t="s">
        <v>131</v>
      </c>
      <c r="B161" s="37" t="s">
        <v>132</v>
      </c>
      <c r="C161" s="30"/>
      <c r="D161" s="30"/>
      <c r="E161" s="17">
        <f>E162</f>
        <v>427596</v>
      </c>
    </row>
    <row r="162" spans="1:5" ht="33" x14ac:dyDescent="0.2">
      <c r="A162" s="61" t="s">
        <v>11</v>
      </c>
      <c r="B162" s="38">
        <v>1001</v>
      </c>
      <c r="C162" s="12" t="s">
        <v>12</v>
      </c>
      <c r="D162" s="12"/>
      <c r="E162" s="14">
        <f>E163</f>
        <v>427596</v>
      </c>
    </row>
    <row r="163" spans="1:5" ht="20.25" customHeight="1" x14ac:dyDescent="0.2">
      <c r="A163" s="61" t="s">
        <v>133</v>
      </c>
      <c r="B163" s="38">
        <v>1001</v>
      </c>
      <c r="C163" s="12" t="s">
        <v>134</v>
      </c>
      <c r="D163" s="12"/>
      <c r="E163" s="14">
        <f>E164</f>
        <v>427596</v>
      </c>
    </row>
    <row r="164" spans="1:5" ht="16.5" x14ac:dyDescent="0.2">
      <c r="A164" s="61" t="s">
        <v>135</v>
      </c>
      <c r="B164" s="38">
        <v>1001</v>
      </c>
      <c r="C164" s="12" t="s">
        <v>136</v>
      </c>
      <c r="D164" s="12"/>
      <c r="E164" s="14">
        <f>E165</f>
        <v>427596</v>
      </c>
    </row>
    <row r="165" spans="1:5" ht="16.5" x14ac:dyDescent="0.2">
      <c r="A165" s="62" t="s">
        <v>137</v>
      </c>
      <c r="B165" s="38">
        <v>1001</v>
      </c>
      <c r="C165" s="12" t="s">
        <v>136</v>
      </c>
      <c r="D165" s="38" t="s">
        <v>138</v>
      </c>
      <c r="E165" s="14">
        <f>E166</f>
        <v>427596</v>
      </c>
    </row>
    <row r="166" spans="1:5" ht="16.5" x14ac:dyDescent="0.2">
      <c r="A166" s="61" t="s">
        <v>139</v>
      </c>
      <c r="B166" s="38">
        <v>1001</v>
      </c>
      <c r="C166" s="12" t="s">
        <v>136</v>
      </c>
      <c r="D166" s="38" t="s">
        <v>140</v>
      </c>
      <c r="E166" s="14">
        <v>427596</v>
      </c>
    </row>
    <row r="167" spans="1:5" ht="16.5" x14ac:dyDescent="0.2">
      <c r="A167" s="60" t="s">
        <v>141</v>
      </c>
      <c r="B167" s="39" t="s">
        <v>142</v>
      </c>
      <c r="C167" s="40"/>
      <c r="D167" s="40"/>
      <c r="E167" s="17">
        <f>E172</f>
        <v>693000</v>
      </c>
    </row>
    <row r="168" spans="1:5" ht="33" x14ac:dyDescent="0.2">
      <c r="A168" s="62" t="s">
        <v>11</v>
      </c>
      <c r="B168" s="40" t="s">
        <v>142</v>
      </c>
      <c r="C168" s="12" t="s">
        <v>12</v>
      </c>
      <c r="D168" s="40"/>
      <c r="E168" s="14">
        <f>E169</f>
        <v>693000</v>
      </c>
    </row>
    <row r="169" spans="1:5" ht="18.75" customHeight="1" x14ac:dyDescent="0.2">
      <c r="A169" s="62" t="s">
        <v>133</v>
      </c>
      <c r="B169" s="40" t="s">
        <v>142</v>
      </c>
      <c r="C169" s="12" t="s">
        <v>134</v>
      </c>
      <c r="D169" s="40"/>
      <c r="E169" s="14">
        <f>E170</f>
        <v>693000</v>
      </c>
    </row>
    <row r="170" spans="1:5" ht="16.5" x14ac:dyDescent="0.2">
      <c r="A170" s="62" t="s">
        <v>143</v>
      </c>
      <c r="B170" s="40" t="s">
        <v>142</v>
      </c>
      <c r="C170" s="40" t="s">
        <v>144</v>
      </c>
      <c r="D170" s="40"/>
      <c r="E170" s="14">
        <f>E171</f>
        <v>693000</v>
      </c>
    </row>
    <row r="171" spans="1:5" ht="33" x14ac:dyDescent="0.2">
      <c r="A171" s="62" t="s">
        <v>119</v>
      </c>
      <c r="B171" s="40" t="s">
        <v>142</v>
      </c>
      <c r="C171" s="40" t="s">
        <v>144</v>
      </c>
      <c r="D171" s="40" t="s">
        <v>120</v>
      </c>
      <c r="E171" s="14">
        <f>E172</f>
        <v>693000</v>
      </c>
    </row>
    <row r="172" spans="1:5" ht="33" x14ac:dyDescent="0.2">
      <c r="A172" s="62" t="s">
        <v>145</v>
      </c>
      <c r="B172" s="40" t="s">
        <v>142</v>
      </c>
      <c r="C172" s="40" t="s">
        <v>144</v>
      </c>
      <c r="D172" s="40" t="s">
        <v>146</v>
      </c>
      <c r="E172" s="14">
        <v>693000</v>
      </c>
    </row>
    <row r="173" spans="1:5" ht="16.5" x14ac:dyDescent="0.2">
      <c r="A173" s="5" t="s">
        <v>147</v>
      </c>
      <c r="B173" s="37" t="s">
        <v>148</v>
      </c>
      <c r="C173" s="30"/>
      <c r="D173" s="30"/>
      <c r="E173" s="17">
        <f t="shared" ref="E173:E178" si="0">E174</f>
        <v>9349313.4000000004</v>
      </c>
    </row>
    <row r="174" spans="1:5" ht="16.5" x14ac:dyDescent="0.2">
      <c r="A174" s="5" t="s">
        <v>149</v>
      </c>
      <c r="B174" s="37" t="s">
        <v>150</v>
      </c>
      <c r="C174" s="38"/>
      <c r="D174" s="38"/>
      <c r="E174" s="17">
        <f t="shared" si="0"/>
        <v>9349313.4000000004</v>
      </c>
    </row>
    <row r="175" spans="1:5" ht="33.75" customHeight="1" x14ac:dyDescent="0.2">
      <c r="A175" s="61" t="s">
        <v>11</v>
      </c>
      <c r="B175" s="38" t="s">
        <v>150</v>
      </c>
      <c r="C175" s="12" t="s">
        <v>12</v>
      </c>
      <c r="D175" s="38"/>
      <c r="E175" s="14">
        <f t="shared" si="0"/>
        <v>9349313.4000000004</v>
      </c>
    </row>
    <row r="176" spans="1:5" ht="34.5" customHeight="1" x14ac:dyDescent="0.2">
      <c r="A176" s="61" t="s">
        <v>123</v>
      </c>
      <c r="B176" s="38" t="s">
        <v>150</v>
      </c>
      <c r="C176" s="12" t="s">
        <v>124</v>
      </c>
      <c r="D176" s="38"/>
      <c r="E176" s="14">
        <f t="shared" si="0"/>
        <v>9349313.4000000004</v>
      </c>
    </row>
    <row r="177" spans="1:5" ht="18.75" customHeight="1" x14ac:dyDescent="0.2">
      <c r="A177" s="62" t="s">
        <v>151</v>
      </c>
      <c r="B177" s="38" t="s">
        <v>150</v>
      </c>
      <c r="C177" s="38" t="s">
        <v>152</v>
      </c>
      <c r="D177" s="38"/>
      <c r="E177" s="14">
        <f t="shared" si="0"/>
        <v>9349313.4000000004</v>
      </c>
    </row>
    <row r="178" spans="1:5" ht="33" x14ac:dyDescent="0.2">
      <c r="A178" s="62" t="s">
        <v>119</v>
      </c>
      <c r="B178" s="38" t="s">
        <v>150</v>
      </c>
      <c r="C178" s="38" t="s">
        <v>152</v>
      </c>
      <c r="D178" s="38" t="s">
        <v>120</v>
      </c>
      <c r="E178" s="14">
        <f t="shared" si="0"/>
        <v>9349313.4000000004</v>
      </c>
    </row>
    <row r="179" spans="1:5" ht="16.5" x14ac:dyDescent="0.2">
      <c r="A179" s="62" t="s">
        <v>121</v>
      </c>
      <c r="B179" s="38" t="s">
        <v>150</v>
      </c>
      <c r="C179" s="38" t="s">
        <v>152</v>
      </c>
      <c r="D179" s="38" t="s">
        <v>122</v>
      </c>
      <c r="E179" s="14">
        <v>9349313.4000000004</v>
      </c>
    </row>
    <row r="180" spans="1:5" ht="49.5" x14ac:dyDescent="0.25">
      <c r="A180" s="5" t="s">
        <v>161</v>
      </c>
      <c r="B180" s="73">
        <v>1400</v>
      </c>
      <c r="C180" s="71"/>
      <c r="D180" s="71"/>
      <c r="E180" s="7">
        <f>E181</f>
        <v>4015817.62</v>
      </c>
    </row>
    <row r="181" spans="1:5" ht="17.25" customHeight="1" x14ac:dyDescent="0.25">
      <c r="A181" s="5" t="s">
        <v>162</v>
      </c>
      <c r="B181" s="71">
        <v>1403</v>
      </c>
      <c r="C181" s="71"/>
      <c r="D181" s="71"/>
      <c r="E181" s="7">
        <f>E182</f>
        <v>4015817.62</v>
      </c>
    </row>
    <row r="182" spans="1:5" ht="33" x14ac:dyDescent="0.2">
      <c r="A182" s="61" t="s">
        <v>11</v>
      </c>
      <c r="B182" s="31">
        <v>1403</v>
      </c>
      <c r="C182" s="31">
        <v>9300000000</v>
      </c>
      <c r="D182" s="31"/>
      <c r="E182" s="55">
        <f>E183</f>
        <v>4015817.62</v>
      </c>
    </row>
    <row r="183" spans="1:5" ht="16.5" customHeight="1" x14ac:dyDescent="0.2">
      <c r="A183" s="35" t="s">
        <v>163</v>
      </c>
      <c r="B183" s="31">
        <v>1403</v>
      </c>
      <c r="C183" s="31" t="s">
        <v>176</v>
      </c>
      <c r="D183" s="31"/>
      <c r="E183" s="55">
        <f>E184+E187+E190+E193+E196+E199+E202</f>
        <v>4015817.62</v>
      </c>
    </row>
    <row r="184" spans="1:5" ht="66.75" customHeight="1" x14ac:dyDescent="0.2">
      <c r="A184" s="35" t="s">
        <v>170</v>
      </c>
      <c r="B184" s="31">
        <v>1403</v>
      </c>
      <c r="C184" s="31" t="s">
        <v>177</v>
      </c>
      <c r="D184" s="31"/>
      <c r="E184" s="55">
        <f>E186</f>
        <v>350000</v>
      </c>
    </row>
    <row r="185" spans="1:5" ht="16.5" x14ac:dyDescent="0.2">
      <c r="A185" s="70" t="s">
        <v>164</v>
      </c>
      <c r="B185" s="31">
        <v>1403</v>
      </c>
      <c r="C185" s="31" t="s">
        <v>177</v>
      </c>
      <c r="D185" s="31">
        <v>500</v>
      </c>
      <c r="E185" s="55">
        <f>E186</f>
        <v>350000</v>
      </c>
    </row>
    <row r="186" spans="1:5" ht="16.5" x14ac:dyDescent="0.2">
      <c r="A186" s="70" t="s">
        <v>165</v>
      </c>
      <c r="B186" s="31">
        <v>1403</v>
      </c>
      <c r="C186" s="31" t="s">
        <v>177</v>
      </c>
      <c r="D186" s="31">
        <v>540</v>
      </c>
      <c r="E186" s="55">
        <v>350000</v>
      </c>
    </row>
    <row r="187" spans="1:5" ht="33" x14ac:dyDescent="0.2">
      <c r="A187" s="35" t="s">
        <v>169</v>
      </c>
      <c r="B187" s="31">
        <v>1403</v>
      </c>
      <c r="C187" s="31" t="s">
        <v>178</v>
      </c>
      <c r="D187" s="31"/>
      <c r="E187" s="55">
        <f>E189</f>
        <v>1500000</v>
      </c>
    </row>
    <row r="188" spans="1:5" ht="16.5" x14ac:dyDescent="0.2">
      <c r="A188" s="70" t="s">
        <v>164</v>
      </c>
      <c r="B188" s="31">
        <v>1403</v>
      </c>
      <c r="C188" s="31" t="s">
        <v>178</v>
      </c>
      <c r="D188" s="31">
        <v>500</v>
      </c>
      <c r="E188" s="55">
        <f>E189</f>
        <v>1500000</v>
      </c>
    </row>
    <row r="189" spans="1:5" ht="16.5" x14ac:dyDescent="0.2">
      <c r="A189" s="70" t="s">
        <v>165</v>
      </c>
      <c r="B189" s="31">
        <v>1403</v>
      </c>
      <c r="C189" s="31" t="s">
        <v>178</v>
      </c>
      <c r="D189" s="31">
        <v>540</v>
      </c>
      <c r="E189" s="55">
        <v>1500000</v>
      </c>
    </row>
    <row r="190" spans="1:5" ht="49.5" x14ac:dyDescent="0.2">
      <c r="A190" s="35" t="s">
        <v>171</v>
      </c>
      <c r="B190" s="31">
        <v>1403</v>
      </c>
      <c r="C190" s="31" t="s">
        <v>179</v>
      </c>
      <c r="D190" s="31"/>
      <c r="E190" s="53">
        <f t="shared" ref="E190" si="1">E192</f>
        <v>150000</v>
      </c>
    </row>
    <row r="191" spans="1:5" ht="16.5" x14ac:dyDescent="0.2">
      <c r="A191" s="70" t="s">
        <v>164</v>
      </c>
      <c r="B191" s="31">
        <v>1403</v>
      </c>
      <c r="C191" s="31" t="s">
        <v>179</v>
      </c>
      <c r="D191" s="31">
        <v>500</v>
      </c>
      <c r="E191" s="53">
        <f t="shared" ref="E191" si="2">E192</f>
        <v>150000</v>
      </c>
    </row>
    <row r="192" spans="1:5" ht="16.5" x14ac:dyDescent="0.2">
      <c r="A192" s="70" t="s">
        <v>165</v>
      </c>
      <c r="B192" s="31">
        <v>1403</v>
      </c>
      <c r="C192" s="31" t="s">
        <v>179</v>
      </c>
      <c r="D192" s="31">
        <v>540</v>
      </c>
      <c r="E192" s="53">
        <v>150000</v>
      </c>
    </row>
    <row r="193" spans="1:5" ht="33.75" customHeight="1" x14ac:dyDescent="0.2">
      <c r="A193" s="35" t="s">
        <v>173</v>
      </c>
      <c r="B193" s="31">
        <v>1403</v>
      </c>
      <c r="C193" s="31" t="s">
        <v>180</v>
      </c>
      <c r="D193" s="31"/>
      <c r="E193" s="53">
        <f t="shared" ref="E193" si="3">E195</f>
        <v>1600000</v>
      </c>
    </row>
    <row r="194" spans="1:5" ht="16.5" x14ac:dyDescent="0.2">
      <c r="A194" s="70" t="s">
        <v>164</v>
      </c>
      <c r="B194" s="31">
        <v>1403</v>
      </c>
      <c r="C194" s="31" t="s">
        <v>180</v>
      </c>
      <c r="D194" s="31">
        <v>500</v>
      </c>
      <c r="E194" s="53">
        <f t="shared" ref="E194" si="4">E195</f>
        <v>1600000</v>
      </c>
    </row>
    <row r="195" spans="1:5" ht="16.5" x14ac:dyDescent="0.2">
      <c r="A195" s="70" t="s">
        <v>165</v>
      </c>
      <c r="B195" s="31">
        <v>1403</v>
      </c>
      <c r="C195" s="31" t="s">
        <v>180</v>
      </c>
      <c r="D195" s="31">
        <v>540</v>
      </c>
      <c r="E195" s="53">
        <v>1600000</v>
      </c>
    </row>
    <row r="196" spans="1:5" ht="18" customHeight="1" x14ac:dyDescent="0.2">
      <c r="A196" s="35" t="s">
        <v>184</v>
      </c>
      <c r="B196" s="31">
        <v>1403</v>
      </c>
      <c r="C196" s="31" t="s">
        <v>183</v>
      </c>
      <c r="D196" s="31"/>
      <c r="E196" s="55">
        <f t="shared" ref="E196" si="5">E198</f>
        <v>262817.62</v>
      </c>
    </row>
    <row r="197" spans="1:5" ht="16.5" x14ac:dyDescent="0.2">
      <c r="A197" s="70" t="s">
        <v>164</v>
      </c>
      <c r="B197" s="31">
        <v>1403</v>
      </c>
      <c r="C197" s="31" t="s">
        <v>183</v>
      </c>
      <c r="D197" s="31">
        <v>500</v>
      </c>
      <c r="E197" s="55">
        <f t="shared" ref="E197" si="6">E198</f>
        <v>262817.62</v>
      </c>
    </row>
    <row r="198" spans="1:5" ht="16.5" x14ac:dyDescent="0.2">
      <c r="A198" s="70" t="s">
        <v>165</v>
      </c>
      <c r="B198" s="31">
        <v>1403</v>
      </c>
      <c r="C198" s="31" t="s">
        <v>183</v>
      </c>
      <c r="D198" s="31">
        <v>540</v>
      </c>
      <c r="E198" s="55">
        <v>262817.62</v>
      </c>
    </row>
    <row r="199" spans="1:5" ht="48.75" customHeight="1" x14ac:dyDescent="0.25">
      <c r="A199" s="77" t="s">
        <v>197</v>
      </c>
      <c r="B199" s="31">
        <v>1403</v>
      </c>
      <c r="C199" s="31" t="s">
        <v>196</v>
      </c>
      <c r="D199" s="31"/>
      <c r="E199" s="55">
        <f t="shared" ref="E199" si="7">E201</f>
        <v>3000</v>
      </c>
    </row>
    <row r="200" spans="1:5" ht="16.5" x14ac:dyDescent="0.2">
      <c r="A200" s="70" t="s">
        <v>164</v>
      </c>
      <c r="B200" s="31">
        <v>1403</v>
      </c>
      <c r="C200" s="31" t="s">
        <v>196</v>
      </c>
      <c r="D200" s="31">
        <v>500</v>
      </c>
      <c r="E200" s="55">
        <f t="shared" ref="E200" si="8">E201</f>
        <v>3000</v>
      </c>
    </row>
    <row r="201" spans="1:5" ht="16.5" x14ac:dyDescent="0.2">
      <c r="A201" s="70" t="s">
        <v>165</v>
      </c>
      <c r="B201" s="31">
        <v>1403</v>
      </c>
      <c r="C201" s="31" t="s">
        <v>196</v>
      </c>
      <c r="D201" s="31">
        <v>540</v>
      </c>
      <c r="E201" s="55">
        <v>3000</v>
      </c>
    </row>
    <row r="202" spans="1:5" ht="71.25" customHeight="1" x14ac:dyDescent="0.2">
      <c r="A202" s="96" t="s">
        <v>213</v>
      </c>
      <c r="B202" s="31">
        <v>1403</v>
      </c>
      <c r="C202" s="31" t="s">
        <v>214</v>
      </c>
      <c r="D202" s="31"/>
      <c r="E202" s="55">
        <f t="shared" ref="E202" si="9">E204</f>
        <v>150000</v>
      </c>
    </row>
    <row r="203" spans="1:5" ht="16.5" x14ac:dyDescent="0.2">
      <c r="A203" s="70" t="s">
        <v>164</v>
      </c>
      <c r="B203" s="31">
        <v>1403</v>
      </c>
      <c r="C203" s="31" t="s">
        <v>214</v>
      </c>
      <c r="D203" s="31">
        <v>500</v>
      </c>
      <c r="E203" s="55">
        <f t="shared" ref="E203" si="10">E204</f>
        <v>150000</v>
      </c>
    </row>
    <row r="204" spans="1:5" ht="16.5" x14ac:dyDescent="0.2">
      <c r="A204" s="70" t="s">
        <v>165</v>
      </c>
      <c r="B204" s="31">
        <v>1403</v>
      </c>
      <c r="C204" s="31" t="s">
        <v>214</v>
      </c>
      <c r="D204" s="31">
        <v>540</v>
      </c>
      <c r="E204" s="55">
        <v>150000</v>
      </c>
    </row>
  </sheetData>
  <mergeCells count="2">
    <mergeCell ref="A1:E1"/>
    <mergeCell ref="A2:E2"/>
  </mergeCells>
  <pageMargins left="1.1811023622047245" right="0.39370078740157483" top="0.78740157480314965" bottom="0.78740157480314965" header="0.31496062992125984" footer="0.31496062992125984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4"/>
  <sheetViews>
    <sheetView workbookViewId="0">
      <selection activeCell="F121" sqref="F121"/>
    </sheetView>
  </sheetViews>
  <sheetFormatPr defaultRowHeight="12.75" x14ac:dyDescent="0.2"/>
  <cols>
    <col min="1" max="1" width="59.85546875" customWidth="1"/>
    <col min="2" max="2" width="6.85546875" customWidth="1"/>
    <col min="3" max="3" width="6.5703125" customWidth="1"/>
    <col min="4" max="4" width="15.5703125" customWidth="1"/>
    <col min="5" max="5" width="5.28515625" customWidth="1"/>
    <col min="6" max="6" width="18" customWidth="1"/>
    <col min="8" max="8" width="12.7109375" bestFit="1" customWidth="1"/>
  </cols>
  <sheetData>
    <row r="1" spans="1:6" ht="68.25" customHeight="1" x14ac:dyDescent="0.25">
      <c r="A1" s="92" t="s">
        <v>204</v>
      </c>
      <c r="B1" s="92"/>
      <c r="C1" s="92"/>
      <c r="D1" s="92"/>
      <c r="E1" s="92"/>
      <c r="F1" s="92"/>
    </row>
    <row r="2" spans="1:6" ht="4.5" customHeight="1" x14ac:dyDescent="0.2"/>
    <row r="3" spans="1:6" ht="16.5" x14ac:dyDescent="0.25">
      <c r="D3" s="1"/>
      <c r="E3" s="2"/>
      <c r="F3" s="2" t="s">
        <v>0</v>
      </c>
    </row>
    <row r="4" spans="1:6" ht="49.5" x14ac:dyDescent="0.2">
      <c r="A4" s="3" t="s">
        <v>1</v>
      </c>
      <c r="B4" s="3" t="s">
        <v>153</v>
      </c>
      <c r="C4" s="4" t="s">
        <v>2</v>
      </c>
      <c r="D4" s="3" t="s">
        <v>3</v>
      </c>
      <c r="E4" s="4" t="s">
        <v>4</v>
      </c>
      <c r="F4" s="3" t="s">
        <v>5</v>
      </c>
    </row>
    <row r="5" spans="1:6" ht="52.5" customHeight="1" x14ac:dyDescent="0.2">
      <c r="A5" s="41" t="s">
        <v>154</v>
      </c>
      <c r="B5" s="42">
        <v>804</v>
      </c>
      <c r="C5" s="6"/>
      <c r="D5" s="6"/>
      <c r="E5" s="6"/>
      <c r="F5" s="7">
        <f>F6+F65+F74+F81+F104+F147+F160+F173+F180</f>
        <v>101100420.84000002</v>
      </c>
    </row>
    <row r="6" spans="1:6" ht="18" customHeight="1" x14ac:dyDescent="0.2">
      <c r="A6" s="43" t="s">
        <v>7</v>
      </c>
      <c r="B6" s="42">
        <v>804</v>
      </c>
      <c r="C6" s="8" t="s">
        <v>8</v>
      </c>
      <c r="D6" s="8"/>
      <c r="E6" s="8"/>
      <c r="F6" s="7">
        <f>F13+F23+F34+F41+F7</f>
        <v>20028932.969999999</v>
      </c>
    </row>
    <row r="7" spans="1:6" ht="51" customHeight="1" x14ac:dyDescent="0.2">
      <c r="A7" s="43" t="s">
        <v>9</v>
      </c>
      <c r="B7" s="42">
        <v>804</v>
      </c>
      <c r="C7" s="8" t="s">
        <v>10</v>
      </c>
      <c r="D7" s="8"/>
      <c r="E7" s="8"/>
      <c r="F7" s="17">
        <f>F8</f>
        <v>1267949</v>
      </c>
    </row>
    <row r="8" spans="1:6" ht="33" x14ac:dyDescent="0.2">
      <c r="A8" s="44" t="s">
        <v>11</v>
      </c>
      <c r="B8" s="45">
        <v>804</v>
      </c>
      <c r="C8" s="12" t="s">
        <v>10</v>
      </c>
      <c r="D8" s="13" t="s">
        <v>12</v>
      </c>
      <c r="E8" s="13"/>
      <c r="F8" s="14">
        <f>F10</f>
        <v>1267949</v>
      </c>
    </row>
    <row r="9" spans="1:6" ht="16.5" x14ac:dyDescent="0.2">
      <c r="A9" s="44" t="s">
        <v>13</v>
      </c>
      <c r="B9" s="45">
        <v>804</v>
      </c>
      <c r="C9" s="12" t="s">
        <v>10</v>
      </c>
      <c r="D9" s="13" t="s">
        <v>14</v>
      </c>
      <c r="E9" s="13"/>
      <c r="F9" s="14">
        <f>F10</f>
        <v>1267949</v>
      </c>
    </row>
    <row r="10" spans="1:6" ht="37.5" customHeight="1" x14ac:dyDescent="0.2">
      <c r="A10" s="46" t="s">
        <v>15</v>
      </c>
      <c r="B10" s="45">
        <v>804</v>
      </c>
      <c r="C10" s="12" t="s">
        <v>10</v>
      </c>
      <c r="D10" s="12" t="s">
        <v>16</v>
      </c>
      <c r="E10" s="12"/>
      <c r="F10" s="14">
        <f>F12</f>
        <v>1267949</v>
      </c>
    </row>
    <row r="11" spans="1:6" ht="84" customHeight="1" x14ac:dyDescent="0.2">
      <c r="A11" s="28" t="s">
        <v>17</v>
      </c>
      <c r="B11" s="45">
        <v>804</v>
      </c>
      <c r="C11" s="12" t="s">
        <v>10</v>
      </c>
      <c r="D11" s="12" t="s">
        <v>16</v>
      </c>
      <c r="E11" s="15" t="s">
        <v>18</v>
      </c>
      <c r="F11" s="14">
        <f>F12</f>
        <v>1267949</v>
      </c>
    </row>
    <row r="12" spans="1:6" ht="33" x14ac:dyDescent="0.2">
      <c r="A12" s="47" t="s">
        <v>19</v>
      </c>
      <c r="B12" s="45">
        <v>804</v>
      </c>
      <c r="C12" s="12" t="s">
        <v>10</v>
      </c>
      <c r="D12" s="12" t="s">
        <v>16</v>
      </c>
      <c r="E12" s="15" t="s">
        <v>20</v>
      </c>
      <c r="F12" s="14">
        <v>1267949</v>
      </c>
    </row>
    <row r="13" spans="1:6" ht="70.5" customHeight="1" x14ac:dyDescent="0.2">
      <c r="A13" s="48" t="s">
        <v>21</v>
      </c>
      <c r="B13" s="42">
        <v>804</v>
      </c>
      <c r="C13" s="8" t="s">
        <v>22</v>
      </c>
      <c r="D13" s="8"/>
      <c r="E13" s="8"/>
      <c r="F13" s="17">
        <f>F14</f>
        <v>591852.24999999988</v>
      </c>
    </row>
    <row r="14" spans="1:6" ht="33" x14ac:dyDescent="0.2">
      <c r="A14" s="44" t="s">
        <v>11</v>
      </c>
      <c r="B14" s="45">
        <v>804</v>
      </c>
      <c r="C14" s="13" t="s">
        <v>22</v>
      </c>
      <c r="D14" s="13" t="s">
        <v>12</v>
      </c>
      <c r="E14" s="13"/>
      <c r="F14" s="14">
        <f>F15</f>
        <v>591852.24999999988</v>
      </c>
    </row>
    <row r="15" spans="1:6" ht="16.5" x14ac:dyDescent="0.2">
      <c r="A15" s="44" t="s">
        <v>13</v>
      </c>
      <c r="B15" s="45">
        <v>804</v>
      </c>
      <c r="C15" s="13" t="s">
        <v>22</v>
      </c>
      <c r="D15" s="13" t="s">
        <v>14</v>
      </c>
      <c r="E15" s="13"/>
      <c r="F15" s="14">
        <f>F16</f>
        <v>591852.24999999988</v>
      </c>
    </row>
    <row r="16" spans="1:6" ht="16.5" x14ac:dyDescent="0.2">
      <c r="A16" s="49" t="s">
        <v>23</v>
      </c>
      <c r="B16" s="45">
        <v>804</v>
      </c>
      <c r="C16" s="13" t="s">
        <v>22</v>
      </c>
      <c r="D16" s="13" t="s">
        <v>24</v>
      </c>
      <c r="E16" s="13"/>
      <c r="F16" s="14">
        <f>F17+F20+F21</f>
        <v>591852.24999999988</v>
      </c>
    </row>
    <row r="17" spans="1:6" ht="84" customHeight="1" x14ac:dyDescent="0.2">
      <c r="A17" s="28" t="s">
        <v>17</v>
      </c>
      <c r="B17" s="45">
        <v>804</v>
      </c>
      <c r="C17" s="15" t="s">
        <v>22</v>
      </c>
      <c r="D17" s="13" t="s">
        <v>24</v>
      </c>
      <c r="E17" s="15" t="s">
        <v>18</v>
      </c>
      <c r="F17" s="19">
        <f>F18</f>
        <v>540415.97</v>
      </c>
    </row>
    <row r="18" spans="1:6" ht="33" x14ac:dyDescent="0.2">
      <c r="A18" s="47" t="s">
        <v>19</v>
      </c>
      <c r="B18" s="45">
        <v>804</v>
      </c>
      <c r="C18" s="13" t="s">
        <v>22</v>
      </c>
      <c r="D18" s="13" t="s">
        <v>24</v>
      </c>
      <c r="E18" s="13" t="s">
        <v>20</v>
      </c>
      <c r="F18" s="14">
        <v>540415.97</v>
      </c>
    </row>
    <row r="19" spans="1:6" ht="35.25" customHeight="1" x14ac:dyDescent="0.2">
      <c r="A19" s="47" t="s">
        <v>25</v>
      </c>
      <c r="B19" s="45">
        <v>804</v>
      </c>
      <c r="C19" s="15" t="s">
        <v>22</v>
      </c>
      <c r="D19" s="13" t="s">
        <v>24</v>
      </c>
      <c r="E19" s="13" t="s">
        <v>26</v>
      </c>
      <c r="F19" s="14">
        <f>F20</f>
        <v>51431.07</v>
      </c>
    </row>
    <row r="20" spans="1:6" ht="36" customHeight="1" x14ac:dyDescent="0.2">
      <c r="A20" s="47" t="s">
        <v>27</v>
      </c>
      <c r="B20" s="45">
        <v>804</v>
      </c>
      <c r="C20" s="15" t="s">
        <v>22</v>
      </c>
      <c r="D20" s="13" t="s">
        <v>24</v>
      </c>
      <c r="E20" s="13" t="s">
        <v>28</v>
      </c>
      <c r="F20" s="14">
        <v>51431.07</v>
      </c>
    </row>
    <row r="21" spans="1:6" ht="22.5" customHeight="1" x14ac:dyDescent="0.2">
      <c r="A21" s="66" t="s">
        <v>31</v>
      </c>
      <c r="B21" s="45">
        <v>804</v>
      </c>
      <c r="C21" s="26" t="s">
        <v>22</v>
      </c>
      <c r="D21" s="26" t="s">
        <v>24</v>
      </c>
      <c r="E21" s="26" t="s">
        <v>32</v>
      </c>
      <c r="F21" s="14">
        <f>F22</f>
        <v>5.21</v>
      </c>
    </row>
    <row r="22" spans="1:6" ht="22.5" customHeight="1" x14ac:dyDescent="0.2">
      <c r="A22" s="62" t="s">
        <v>33</v>
      </c>
      <c r="B22" s="45">
        <v>804</v>
      </c>
      <c r="C22" s="26" t="s">
        <v>22</v>
      </c>
      <c r="D22" s="26" t="s">
        <v>24</v>
      </c>
      <c r="E22" s="26" t="s">
        <v>34</v>
      </c>
      <c r="F22" s="14">
        <v>5.21</v>
      </c>
    </row>
    <row r="23" spans="1:6" ht="69" customHeight="1" x14ac:dyDescent="0.2">
      <c r="A23" s="50" t="s">
        <v>29</v>
      </c>
      <c r="B23" s="42">
        <v>804</v>
      </c>
      <c r="C23" s="8" t="s">
        <v>30</v>
      </c>
      <c r="D23" s="8"/>
      <c r="E23" s="8"/>
      <c r="F23" s="17">
        <f>F24</f>
        <v>14325295.790000001</v>
      </c>
    </row>
    <row r="24" spans="1:6" ht="33" x14ac:dyDescent="0.2">
      <c r="A24" s="44" t="s">
        <v>11</v>
      </c>
      <c r="B24" s="45">
        <v>804</v>
      </c>
      <c r="C24" s="12" t="s">
        <v>30</v>
      </c>
      <c r="D24" s="13" t="s">
        <v>12</v>
      </c>
      <c r="E24" s="13"/>
      <c r="F24" s="14">
        <f>F25</f>
        <v>14325295.790000001</v>
      </c>
    </row>
    <row r="25" spans="1:6" ht="16.5" x14ac:dyDescent="0.2">
      <c r="A25" s="44" t="s">
        <v>13</v>
      </c>
      <c r="B25" s="45">
        <v>804</v>
      </c>
      <c r="C25" s="12" t="s">
        <v>30</v>
      </c>
      <c r="D25" s="13" t="s">
        <v>14</v>
      </c>
      <c r="E25" s="13"/>
      <c r="F25" s="14">
        <f>F26</f>
        <v>14325295.790000001</v>
      </c>
    </row>
    <row r="26" spans="1:6" ht="16.5" x14ac:dyDescent="0.2">
      <c r="A26" s="49" t="s">
        <v>23</v>
      </c>
      <c r="B26" s="45">
        <v>804</v>
      </c>
      <c r="C26" s="12" t="s">
        <v>30</v>
      </c>
      <c r="D26" s="13" t="s">
        <v>24</v>
      </c>
      <c r="E26" s="13"/>
      <c r="F26" s="14">
        <f>F27+F29+F31</f>
        <v>14325295.790000001</v>
      </c>
    </row>
    <row r="27" spans="1:6" ht="85.5" customHeight="1" x14ac:dyDescent="0.2">
      <c r="A27" s="47" t="s">
        <v>17</v>
      </c>
      <c r="B27" s="45">
        <v>804</v>
      </c>
      <c r="C27" s="12" t="s">
        <v>30</v>
      </c>
      <c r="D27" s="13" t="s">
        <v>24</v>
      </c>
      <c r="E27" s="15" t="s">
        <v>18</v>
      </c>
      <c r="F27" s="14">
        <f>F28</f>
        <v>12114228.210000001</v>
      </c>
    </row>
    <row r="28" spans="1:6" ht="32.25" customHeight="1" x14ac:dyDescent="0.2">
      <c r="A28" s="47" t="s">
        <v>19</v>
      </c>
      <c r="B28" s="45">
        <v>804</v>
      </c>
      <c r="C28" s="12" t="s">
        <v>30</v>
      </c>
      <c r="D28" s="13" t="s">
        <v>24</v>
      </c>
      <c r="E28" s="13" t="s">
        <v>20</v>
      </c>
      <c r="F28" s="14">
        <v>12114228.210000001</v>
      </c>
    </row>
    <row r="29" spans="1:6" ht="35.25" customHeight="1" x14ac:dyDescent="0.2">
      <c r="A29" s="47" t="s">
        <v>25</v>
      </c>
      <c r="B29" s="45">
        <v>804</v>
      </c>
      <c r="C29" s="15" t="s">
        <v>30</v>
      </c>
      <c r="D29" s="13" t="s">
        <v>24</v>
      </c>
      <c r="E29" s="13" t="s">
        <v>26</v>
      </c>
      <c r="F29" s="14">
        <f>F30</f>
        <v>2191067.58</v>
      </c>
    </row>
    <row r="30" spans="1:6" ht="36" customHeight="1" x14ac:dyDescent="0.2">
      <c r="A30" s="47" t="s">
        <v>27</v>
      </c>
      <c r="B30" s="45">
        <v>804</v>
      </c>
      <c r="C30" s="12" t="s">
        <v>30</v>
      </c>
      <c r="D30" s="13" t="s">
        <v>24</v>
      </c>
      <c r="E30" s="13" t="s">
        <v>28</v>
      </c>
      <c r="F30" s="14">
        <v>2191067.58</v>
      </c>
    </row>
    <row r="31" spans="1:6" ht="16.5" x14ac:dyDescent="0.2">
      <c r="A31" s="51" t="s">
        <v>31</v>
      </c>
      <c r="B31" s="45">
        <v>804</v>
      </c>
      <c r="C31" s="12" t="s">
        <v>30</v>
      </c>
      <c r="D31" s="13" t="s">
        <v>24</v>
      </c>
      <c r="E31" s="13" t="s">
        <v>32</v>
      </c>
      <c r="F31" s="14">
        <f>F32+F33</f>
        <v>20000</v>
      </c>
    </row>
    <row r="32" spans="1:6" ht="16.5" x14ac:dyDescent="0.2">
      <c r="A32" s="51" t="s">
        <v>55</v>
      </c>
      <c r="B32" s="45">
        <v>804</v>
      </c>
      <c r="C32" s="12" t="s">
        <v>30</v>
      </c>
      <c r="D32" s="13" t="s">
        <v>24</v>
      </c>
      <c r="E32" s="13" t="s">
        <v>57</v>
      </c>
      <c r="F32" s="14">
        <v>15000</v>
      </c>
    </row>
    <row r="33" spans="1:8" ht="18.75" customHeight="1" x14ac:dyDescent="0.2">
      <c r="A33" s="46" t="s">
        <v>33</v>
      </c>
      <c r="B33" s="45">
        <v>804</v>
      </c>
      <c r="C33" s="12" t="s">
        <v>30</v>
      </c>
      <c r="D33" s="13" t="s">
        <v>24</v>
      </c>
      <c r="E33" s="13" t="s">
        <v>34</v>
      </c>
      <c r="F33" s="14">
        <v>5000</v>
      </c>
    </row>
    <row r="34" spans="1:8" ht="16.5" x14ac:dyDescent="0.2">
      <c r="A34" s="52" t="s">
        <v>35</v>
      </c>
      <c r="B34" s="42">
        <v>804</v>
      </c>
      <c r="C34" s="21" t="s">
        <v>36</v>
      </c>
      <c r="D34" s="22"/>
      <c r="E34" s="22"/>
      <c r="F34" s="17">
        <f>F35</f>
        <v>500000</v>
      </c>
    </row>
    <row r="35" spans="1:8" ht="33" x14ac:dyDescent="0.2">
      <c r="A35" s="44" t="s">
        <v>11</v>
      </c>
      <c r="B35" s="45">
        <v>804</v>
      </c>
      <c r="C35" s="23" t="s">
        <v>36</v>
      </c>
      <c r="D35" s="23" t="s">
        <v>12</v>
      </c>
      <c r="E35" s="24"/>
      <c r="F35" s="14">
        <f>F37</f>
        <v>500000</v>
      </c>
    </row>
    <row r="36" spans="1:8" ht="16.5" x14ac:dyDescent="0.2">
      <c r="A36" s="51" t="s">
        <v>35</v>
      </c>
      <c r="B36" s="45">
        <v>804</v>
      </c>
      <c r="C36" s="23" t="s">
        <v>36</v>
      </c>
      <c r="D36" s="23" t="s">
        <v>37</v>
      </c>
      <c r="E36" s="24"/>
      <c r="F36" s="14">
        <f>F37</f>
        <v>500000</v>
      </c>
    </row>
    <row r="37" spans="1:8" ht="16.5" x14ac:dyDescent="0.2">
      <c r="A37" s="44" t="s">
        <v>13</v>
      </c>
      <c r="B37" s="45">
        <v>804</v>
      </c>
      <c r="C37" s="23" t="s">
        <v>36</v>
      </c>
      <c r="D37" s="23" t="s">
        <v>155</v>
      </c>
      <c r="E37" s="24"/>
      <c r="F37" s="14">
        <f>F38</f>
        <v>500000</v>
      </c>
    </row>
    <row r="38" spans="1:8" ht="36.75" customHeight="1" x14ac:dyDescent="0.2">
      <c r="A38" s="51" t="s">
        <v>38</v>
      </c>
      <c r="B38" s="45">
        <v>804</v>
      </c>
      <c r="C38" s="23" t="s">
        <v>36</v>
      </c>
      <c r="D38" s="23" t="s">
        <v>39</v>
      </c>
      <c r="E38" s="24"/>
      <c r="F38" s="14">
        <f>F40</f>
        <v>500000</v>
      </c>
      <c r="H38" s="10"/>
    </row>
    <row r="39" spans="1:8" ht="16.5" x14ac:dyDescent="0.2">
      <c r="A39" s="51" t="s">
        <v>31</v>
      </c>
      <c r="B39" s="45">
        <v>804</v>
      </c>
      <c r="C39" s="23" t="s">
        <v>36</v>
      </c>
      <c r="D39" s="23" t="s">
        <v>39</v>
      </c>
      <c r="E39" s="24">
        <v>800</v>
      </c>
      <c r="F39" s="14">
        <f>F40</f>
        <v>500000</v>
      </c>
    </row>
    <row r="40" spans="1:8" ht="16.5" x14ac:dyDescent="0.2">
      <c r="A40" s="51" t="s">
        <v>40</v>
      </c>
      <c r="B40" s="45">
        <v>804</v>
      </c>
      <c r="C40" s="23" t="s">
        <v>36</v>
      </c>
      <c r="D40" s="23" t="s">
        <v>39</v>
      </c>
      <c r="E40" s="24">
        <v>870</v>
      </c>
      <c r="F40" s="14">
        <v>500000</v>
      </c>
    </row>
    <row r="41" spans="1:8" ht="16.5" x14ac:dyDescent="0.2">
      <c r="A41" s="43" t="s">
        <v>41</v>
      </c>
      <c r="B41" s="42">
        <v>804</v>
      </c>
      <c r="C41" s="25" t="s">
        <v>42</v>
      </c>
      <c r="D41" s="25"/>
      <c r="E41" s="25"/>
      <c r="F41" s="17">
        <f>F52+F42+F45</f>
        <v>3343835.9299999997</v>
      </c>
    </row>
    <row r="42" spans="1:8" ht="67.5" customHeight="1" x14ac:dyDescent="0.2">
      <c r="A42" s="27" t="s">
        <v>43</v>
      </c>
      <c r="B42" s="45">
        <v>804</v>
      </c>
      <c r="C42" s="26" t="s">
        <v>42</v>
      </c>
      <c r="D42" s="26" t="s">
        <v>44</v>
      </c>
      <c r="E42" s="26"/>
      <c r="F42" s="14">
        <f>F44</f>
        <v>97370</v>
      </c>
    </row>
    <row r="43" spans="1:8" ht="36" customHeight="1" x14ac:dyDescent="0.2">
      <c r="A43" s="47" t="s">
        <v>25</v>
      </c>
      <c r="B43" s="45">
        <v>804</v>
      </c>
      <c r="C43" s="26" t="s">
        <v>42</v>
      </c>
      <c r="D43" s="26" t="s">
        <v>44</v>
      </c>
      <c r="E43" s="26" t="s">
        <v>26</v>
      </c>
      <c r="F43" s="14">
        <f>F44</f>
        <v>97370</v>
      </c>
      <c r="H43" s="79"/>
    </row>
    <row r="44" spans="1:8" ht="38.25" customHeight="1" x14ac:dyDescent="0.2">
      <c r="A44" s="47" t="s">
        <v>27</v>
      </c>
      <c r="B44" s="45">
        <v>804</v>
      </c>
      <c r="C44" s="26" t="s">
        <v>42</v>
      </c>
      <c r="D44" s="26" t="s">
        <v>44</v>
      </c>
      <c r="E44" s="26" t="s">
        <v>28</v>
      </c>
      <c r="F44" s="14">
        <v>97370</v>
      </c>
    </row>
    <row r="45" spans="1:8" ht="33.75" customHeight="1" x14ac:dyDescent="0.25">
      <c r="A45" s="16" t="s">
        <v>45</v>
      </c>
      <c r="B45" s="45">
        <v>804</v>
      </c>
      <c r="C45" s="26" t="s">
        <v>42</v>
      </c>
      <c r="D45" s="12" t="s">
        <v>46</v>
      </c>
      <c r="E45" s="26"/>
      <c r="F45" s="14">
        <f>F46</f>
        <v>112192.82</v>
      </c>
    </row>
    <row r="46" spans="1:8" ht="33.75" customHeight="1" x14ac:dyDescent="0.25">
      <c r="A46" s="16" t="s">
        <v>47</v>
      </c>
      <c r="B46" s="45">
        <v>804</v>
      </c>
      <c r="C46" s="26" t="s">
        <v>42</v>
      </c>
      <c r="D46" s="12" t="s">
        <v>48</v>
      </c>
      <c r="E46" s="26"/>
      <c r="F46" s="14">
        <f>F47</f>
        <v>112192.82</v>
      </c>
    </row>
    <row r="47" spans="1:8" ht="138" customHeight="1" x14ac:dyDescent="0.2">
      <c r="A47" s="47" t="s">
        <v>49</v>
      </c>
      <c r="B47" s="45">
        <v>804</v>
      </c>
      <c r="C47" s="26" t="s">
        <v>42</v>
      </c>
      <c r="D47" s="12" t="s">
        <v>50</v>
      </c>
      <c r="E47" s="26"/>
      <c r="F47" s="14">
        <f>F48+F50</f>
        <v>112192.82</v>
      </c>
    </row>
    <row r="48" spans="1:8" ht="85.5" customHeight="1" x14ac:dyDescent="0.2">
      <c r="A48" s="28" t="s">
        <v>17</v>
      </c>
      <c r="B48" s="45">
        <v>804</v>
      </c>
      <c r="C48" s="29" t="s">
        <v>42</v>
      </c>
      <c r="D48" s="12" t="s">
        <v>50</v>
      </c>
      <c r="E48" s="26" t="s">
        <v>18</v>
      </c>
      <c r="F48" s="14">
        <f>F49</f>
        <v>93494.02</v>
      </c>
    </row>
    <row r="49" spans="1:6" ht="33.75" customHeight="1" x14ac:dyDescent="0.25">
      <c r="A49" s="16" t="s">
        <v>19</v>
      </c>
      <c r="B49" s="45">
        <v>804</v>
      </c>
      <c r="C49" s="29" t="s">
        <v>42</v>
      </c>
      <c r="D49" s="12" t="s">
        <v>50</v>
      </c>
      <c r="E49" s="26" t="s">
        <v>20</v>
      </c>
      <c r="F49" s="14">
        <v>93494.02</v>
      </c>
    </row>
    <row r="50" spans="1:6" ht="32.25" customHeight="1" x14ac:dyDescent="0.25">
      <c r="A50" s="16" t="s">
        <v>25</v>
      </c>
      <c r="B50" s="45">
        <v>804</v>
      </c>
      <c r="C50" s="29" t="s">
        <v>42</v>
      </c>
      <c r="D50" s="12" t="s">
        <v>50</v>
      </c>
      <c r="E50" s="26" t="s">
        <v>26</v>
      </c>
      <c r="F50" s="14">
        <f>F51</f>
        <v>18698.8</v>
      </c>
    </row>
    <row r="51" spans="1:6" ht="36" customHeight="1" x14ac:dyDescent="0.25">
      <c r="A51" s="16" t="s">
        <v>27</v>
      </c>
      <c r="B51" s="45">
        <v>804</v>
      </c>
      <c r="C51" s="26" t="s">
        <v>42</v>
      </c>
      <c r="D51" s="12" t="s">
        <v>50</v>
      </c>
      <c r="E51" s="26" t="s">
        <v>28</v>
      </c>
      <c r="F51" s="14">
        <v>18698.8</v>
      </c>
    </row>
    <row r="52" spans="1:6" ht="33.75" customHeight="1" x14ac:dyDescent="0.2">
      <c r="A52" s="46" t="s">
        <v>11</v>
      </c>
      <c r="B52" s="45">
        <v>804</v>
      </c>
      <c r="C52" s="26" t="s">
        <v>42</v>
      </c>
      <c r="D52" s="13" t="s">
        <v>12</v>
      </c>
      <c r="E52" s="25"/>
      <c r="F52" s="14">
        <f>F53</f>
        <v>3134273.11</v>
      </c>
    </row>
    <row r="53" spans="1:6" ht="16.5" x14ac:dyDescent="0.2">
      <c r="A53" s="44" t="s">
        <v>13</v>
      </c>
      <c r="B53" s="45">
        <v>804</v>
      </c>
      <c r="C53" s="26" t="s">
        <v>42</v>
      </c>
      <c r="D53" s="13" t="s">
        <v>14</v>
      </c>
      <c r="E53" s="25"/>
      <c r="F53" s="14">
        <f>F55+F57</f>
        <v>3134273.11</v>
      </c>
    </row>
    <row r="54" spans="1:6" ht="36" customHeight="1" x14ac:dyDescent="0.2">
      <c r="A54" s="47" t="s">
        <v>51</v>
      </c>
      <c r="B54" s="45">
        <v>804</v>
      </c>
      <c r="C54" s="26" t="s">
        <v>42</v>
      </c>
      <c r="D54" s="26" t="s">
        <v>52</v>
      </c>
      <c r="E54" s="25"/>
      <c r="F54" s="14">
        <f>F55</f>
        <v>181684.77</v>
      </c>
    </row>
    <row r="55" spans="1:6" ht="33" x14ac:dyDescent="0.2">
      <c r="A55" s="47" t="s">
        <v>25</v>
      </c>
      <c r="B55" s="45">
        <v>804</v>
      </c>
      <c r="C55" s="26" t="s">
        <v>42</v>
      </c>
      <c r="D55" s="26" t="s">
        <v>52</v>
      </c>
      <c r="E55" s="26" t="s">
        <v>26</v>
      </c>
      <c r="F55" s="14">
        <f>F56</f>
        <v>181684.77</v>
      </c>
    </row>
    <row r="56" spans="1:6" ht="33" x14ac:dyDescent="0.2">
      <c r="A56" s="47" t="s">
        <v>27</v>
      </c>
      <c r="B56" s="45">
        <v>804</v>
      </c>
      <c r="C56" s="26" t="s">
        <v>42</v>
      </c>
      <c r="D56" s="26" t="s">
        <v>52</v>
      </c>
      <c r="E56" s="26" t="s">
        <v>28</v>
      </c>
      <c r="F56" s="14">
        <v>181684.77</v>
      </c>
    </row>
    <row r="57" spans="1:6" ht="16.5" x14ac:dyDescent="0.2">
      <c r="A57" s="46" t="s">
        <v>53</v>
      </c>
      <c r="B57" s="45">
        <v>804</v>
      </c>
      <c r="C57" s="26" t="s">
        <v>42</v>
      </c>
      <c r="D57" s="26" t="s">
        <v>54</v>
      </c>
      <c r="E57" s="26"/>
      <c r="F57" s="14">
        <f>F58+F62+F60</f>
        <v>2952588.34</v>
      </c>
    </row>
    <row r="58" spans="1:6" ht="33" x14ac:dyDescent="0.2">
      <c r="A58" s="47" t="s">
        <v>25</v>
      </c>
      <c r="B58" s="45">
        <v>804</v>
      </c>
      <c r="C58" s="26" t="s">
        <v>42</v>
      </c>
      <c r="D58" s="26" t="s">
        <v>54</v>
      </c>
      <c r="E58" s="26" t="s">
        <v>26</v>
      </c>
      <c r="F58" s="14">
        <f>F59</f>
        <v>2278316.79</v>
      </c>
    </row>
    <row r="59" spans="1:6" ht="39" customHeight="1" x14ac:dyDescent="0.2">
      <c r="A59" s="47" t="s">
        <v>27</v>
      </c>
      <c r="B59" s="45">
        <v>804</v>
      </c>
      <c r="C59" s="26" t="s">
        <v>42</v>
      </c>
      <c r="D59" s="26" t="s">
        <v>54</v>
      </c>
      <c r="E59" s="26" t="s">
        <v>28</v>
      </c>
      <c r="F59" s="14">
        <v>2278316.79</v>
      </c>
    </row>
    <row r="60" spans="1:6" ht="18" customHeight="1" x14ac:dyDescent="0.25">
      <c r="A60" s="16" t="s">
        <v>137</v>
      </c>
      <c r="B60" s="45">
        <v>804</v>
      </c>
      <c r="C60" s="26" t="s">
        <v>42</v>
      </c>
      <c r="D60" s="26" t="s">
        <v>54</v>
      </c>
      <c r="E60" s="26" t="s">
        <v>138</v>
      </c>
      <c r="F60" s="14">
        <f>F61</f>
        <v>80500</v>
      </c>
    </row>
    <row r="61" spans="1:6" ht="17.25" customHeight="1" x14ac:dyDescent="0.25">
      <c r="A61" s="16" t="s">
        <v>175</v>
      </c>
      <c r="B61" s="45">
        <v>804</v>
      </c>
      <c r="C61" s="26" t="s">
        <v>42</v>
      </c>
      <c r="D61" s="26" t="s">
        <v>54</v>
      </c>
      <c r="E61" s="26" t="s">
        <v>174</v>
      </c>
      <c r="F61" s="14">
        <v>80500</v>
      </c>
    </row>
    <row r="62" spans="1:6" ht="16.5" x14ac:dyDescent="0.2">
      <c r="A62" s="51" t="s">
        <v>31</v>
      </c>
      <c r="B62" s="45">
        <v>804</v>
      </c>
      <c r="C62" s="26" t="s">
        <v>42</v>
      </c>
      <c r="D62" s="26" t="s">
        <v>54</v>
      </c>
      <c r="E62" s="26" t="s">
        <v>32</v>
      </c>
      <c r="F62" s="14">
        <f>F63+F64</f>
        <v>593771.55000000005</v>
      </c>
    </row>
    <row r="63" spans="1:6" ht="16.5" x14ac:dyDescent="0.2">
      <c r="A63" s="51" t="s">
        <v>55</v>
      </c>
      <c r="B63" s="45">
        <v>804</v>
      </c>
      <c r="C63" s="26" t="s">
        <v>156</v>
      </c>
      <c r="D63" s="26" t="s">
        <v>157</v>
      </c>
      <c r="E63" s="26" t="s">
        <v>57</v>
      </c>
      <c r="F63" s="14">
        <v>583771.55000000005</v>
      </c>
    </row>
    <row r="64" spans="1:6" ht="16.5" x14ac:dyDescent="0.2">
      <c r="A64" s="46" t="s">
        <v>33</v>
      </c>
      <c r="B64" s="45">
        <v>804</v>
      </c>
      <c r="C64" s="26" t="s">
        <v>42</v>
      </c>
      <c r="D64" s="26" t="s">
        <v>54</v>
      </c>
      <c r="E64" s="26" t="s">
        <v>34</v>
      </c>
      <c r="F64" s="14">
        <v>10000</v>
      </c>
    </row>
    <row r="65" spans="1:6" ht="16.5" x14ac:dyDescent="0.2">
      <c r="A65" s="43" t="s">
        <v>58</v>
      </c>
      <c r="B65" s="42">
        <v>804</v>
      </c>
      <c r="C65" s="25" t="s">
        <v>59</v>
      </c>
      <c r="D65" s="25"/>
      <c r="E65" s="25"/>
      <c r="F65" s="17">
        <f>F66</f>
        <v>856332.45</v>
      </c>
    </row>
    <row r="66" spans="1:6" ht="21.75" customHeight="1" x14ac:dyDescent="0.2">
      <c r="A66" s="52" t="s">
        <v>60</v>
      </c>
      <c r="B66" s="42">
        <v>804</v>
      </c>
      <c r="C66" s="21" t="s">
        <v>61</v>
      </c>
      <c r="D66" s="21"/>
      <c r="E66" s="21"/>
      <c r="F66" s="17">
        <f>F67</f>
        <v>856332.45</v>
      </c>
    </row>
    <row r="67" spans="1:6" ht="35.25" customHeight="1" x14ac:dyDescent="0.2">
      <c r="A67" s="47" t="s">
        <v>45</v>
      </c>
      <c r="B67" s="45">
        <v>804</v>
      </c>
      <c r="C67" s="29" t="s">
        <v>61</v>
      </c>
      <c r="D67" s="26" t="s">
        <v>46</v>
      </c>
      <c r="E67" s="13"/>
      <c r="F67" s="14">
        <f>F68</f>
        <v>856332.45</v>
      </c>
    </row>
    <row r="68" spans="1:6" ht="33" x14ac:dyDescent="0.2">
      <c r="A68" s="47" t="s">
        <v>47</v>
      </c>
      <c r="B68" s="45">
        <v>804</v>
      </c>
      <c r="C68" s="29" t="s">
        <v>61</v>
      </c>
      <c r="D68" s="26" t="s">
        <v>48</v>
      </c>
      <c r="E68" s="13"/>
      <c r="F68" s="14">
        <f>F69</f>
        <v>856332.45</v>
      </c>
    </row>
    <row r="69" spans="1:6" ht="36" customHeight="1" x14ac:dyDescent="0.2">
      <c r="A69" s="47" t="s">
        <v>62</v>
      </c>
      <c r="B69" s="45">
        <v>804</v>
      </c>
      <c r="C69" s="29" t="s">
        <v>61</v>
      </c>
      <c r="D69" s="26" t="s">
        <v>63</v>
      </c>
      <c r="E69" s="26"/>
      <c r="F69" s="14">
        <f>F70+F72</f>
        <v>856332.45</v>
      </c>
    </row>
    <row r="70" spans="1:6" ht="83.25" customHeight="1" x14ac:dyDescent="0.2">
      <c r="A70" s="47" t="s">
        <v>17</v>
      </c>
      <c r="B70" s="45">
        <v>804</v>
      </c>
      <c r="C70" s="29" t="s">
        <v>61</v>
      </c>
      <c r="D70" s="26" t="s">
        <v>63</v>
      </c>
      <c r="E70" s="26" t="s">
        <v>18</v>
      </c>
      <c r="F70" s="14">
        <f>F71</f>
        <v>751000</v>
      </c>
    </row>
    <row r="71" spans="1:6" ht="34.5" customHeight="1" x14ac:dyDescent="0.2">
      <c r="A71" s="47" t="s">
        <v>19</v>
      </c>
      <c r="B71" s="45">
        <v>804</v>
      </c>
      <c r="C71" s="29" t="s">
        <v>61</v>
      </c>
      <c r="D71" s="26" t="s">
        <v>63</v>
      </c>
      <c r="E71" s="26" t="s">
        <v>20</v>
      </c>
      <c r="F71" s="14">
        <v>751000</v>
      </c>
    </row>
    <row r="72" spans="1:6" ht="33" x14ac:dyDescent="0.2">
      <c r="A72" s="47" t="s">
        <v>25</v>
      </c>
      <c r="B72" s="45">
        <v>804</v>
      </c>
      <c r="C72" s="29" t="s">
        <v>61</v>
      </c>
      <c r="D72" s="26" t="s">
        <v>63</v>
      </c>
      <c r="E72" s="26" t="s">
        <v>26</v>
      </c>
      <c r="F72" s="14">
        <f>F73</f>
        <v>105332.45</v>
      </c>
    </row>
    <row r="73" spans="1:6" ht="37.5" customHeight="1" x14ac:dyDescent="0.2">
      <c r="A73" s="47" t="s">
        <v>27</v>
      </c>
      <c r="B73" s="45">
        <v>804</v>
      </c>
      <c r="C73" s="29" t="s">
        <v>61</v>
      </c>
      <c r="D73" s="26" t="s">
        <v>63</v>
      </c>
      <c r="E73" s="26" t="s">
        <v>28</v>
      </c>
      <c r="F73" s="14">
        <v>105332.45</v>
      </c>
    </row>
    <row r="74" spans="1:6" ht="33" x14ac:dyDescent="0.2">
      <c r="A74" s="43" t="s">
        <v>64</v>
      </c>
      <c r="B74" s="42">
        <v>804</v>
      </c>
      <c r="C74" s="25" t="s">
        <v>65</v>
      </c>
      <c r="D74" s="25"/>
      <c r="E74" s="25"/>
      <c r="F74" s="17">
        <f>F75</f>
        <v>500000</v>
      </c>
    </row>
    <row r="75" spans="1:6" ht="19.5" customHeight="1" x14ac:dyDescent="0.2">
      <c r="A75" s="41" t="s">
        <v>66</v>
      </c>
      <c r="B75" s="42">
        <v>804</v>
      </c>
      <c r="C75" s="30" t="s">
        <v>67</v>
      </c>
      <c r="D75" s="30"/>
      <c r="E75" s="30"/>
      <c r="F75" s="17">
        <f>F80</f>
        <v>500000</v>
      </c>
    </row>
    <row r="76" spans="1:6" ht="33" x14ac:dyDescent="0.2">
      <c r="A76" s="44" t="s">
        <v>11</v>
      </c>
      <c r="B76" s="45">
        <v>804</v>
      </c>
      <c r="C76" s="12" t="s">
        <v>67</v>
      </c>
      <c r="D76" s="13" t="s">
        <v>12</v>
      </c>
      <c r="E76" s="12"/>
      <c r="F76" s="14">
        <f>F80</f>
        <v>500000</v>
      </c>
    </row>
    <row r="77" spans="1:6" ht="16.5" x14ac:dyDescent="0.2">
      <c r="A77" s="44" t="s">
        <v>68</v>
      </c>
      <c r="B77" s="45">
        <v>804</v>
      </c>
      <c r="C77" s="12" t="s">
        <v>67</v>
      </c>
      <c r="D77" s="31" t="s">
        <v>69</v>
      </c>
      <c r="E77" s="12"/>
      <c r="F77" s="14">
        <f>F80</f>
        <v>500000</v>
      </c>
    </row>
    <row r="78" spans="1:6" ht="16.5" x14ac:dyDescent="0.2">
      <c r="A78" s="44" t="s">
        <v>70</v>
      </c>
      <c r="B78" s="45">
        <v>804</v>
      </c>
      <c r="C78" s="12" t="s">
        <v>67</v>
      </c>
      <c r="D78" s="31" t="s">
        <v>71</v>
      </c>
      <c r="E78" s="12"/>
      <c r="F78" s="14">
        <f>F80</f>
        <v>500000</v>
      </c>
    </row>
    <row r="79" spans="1:6" ht="34.5" customHeight="1" x14ac:dyDescent="0.2">
      <c r="A79" s="47" t="s">
        <v>25</v>
      </c>
      <c r="B79" s="45">
        <v>804</v>
      </c>
      <c r="C79" s="12" t="s">
        <v>67</v>
      </c>
      <c r="D79" s="31" t="s">
        <v>71</v>
      </c>
      <c r="E79" s="12" t="s">
        <v>26</v>
      </c>
      <c r="F79" s="14">
        <f>F80</f>
        <v>500000</v>
      </c>
    </row>
    <row r="80" spans="1:6" ht="36.75" customHeight="1" x14ac:dyDescent="0.2">
      <c r="A80" s="47" t="s">
        <v>27</v>
      </c>
      <c r="B80" s="45">
        <v>804</v>
      </c>
      <c r="C80" s="12" t="s">
        <v>67</v>
      </c>
      <c r="D80" s="31" t="s">
        <v>71</v>
      </c>
      <c r="E80" s="12" t="s">
        <v>28</v>
      </c>
      <c r="F80" s="14">
        <v>500000</v>
      </c>
    </row>
    <row r="81" spans="1:6" ht="16.5" x14ac:dyDescent="0.2">
      <c r="A81" s="43" t="s">
        <v>72</v>
      </c>
      <c r="B81" s="42">
        <v>804</v>
      </c>
      <c r="C81" s="30" t="s">
        <v>73</v>
      </c>
      <c r="D81" s="30"/>
      <c r="E81" s="30"/>
      <c r="F81" s="17">
        <f>F82+F97</f>
        <v>19421479.300000001</v>
      </c>
    </row>
    <row r="82" spans="1:6" ht="16.5" x14ac:dyDescent="0.2">
      <c r="A82" s="41" t="s">
        <v>74</v>
      </c>
      <c r="B82" s="42">
        <v>804</v>
      </c>
      <c r="C82" s="32" t="s">
        <v>75</v>
      </c>
      <c r="D82" s="33"/>
      <c r="E82" s="32"/>
      <c r="F82" s="34">
        <f>F83+F94+F86+F89</f>
        <v>19356479.300000001</v>
      </c>
    </row>
    <row r="83" spans="1:6" ht="69" customHeight="1" x14ac:dyDescent="0.2">
      <c r="A83" s="46" t="s">
        <v>166</v>
      </c>
      <c r="B83" s="45">
        <v>804</v>
      </c>
      <c r="C83" s="12" t="s">
        <v>75</v>
      </c>
      <c r="D83" s="12" t="s">
        <v>76</v>
      </c>
      <c r="E83" s="13"/>
      <c r="F83" s="14">
        <f>F85</f>
        <v>10831148.99</v>
      </c>
    </row>
    <row r="84" spans="1:6" ht="33" x14ac:dyDescent="0.2">
      <c r="A84" s="47" t="s">
        <v>25</v>
      </c>
      <c r="B84" s="45">
        <v>804</v>
      </c>
      <c r="C84" s="12" t="s">
        <v>75</v>
      </c>
      <c r="D84" s="12" t="s">
        <v>76</v>
      </c>
      <c r="E84" s="13" t="s">
        <v>26</v>
      </c>
      <c r="F84" s="14">
        <f>F85</f>
        <v>10831148.99</v>
      </c>
    </row>
    <row r="85" spans="1:6" ht="36" customHeight="1" x14ac:dyDescent="0.2">
      <c r="A85" s="47" t="s">
        <v>27</v>
      </c>
      <c r="B85" s="45">
        <v>804</v>
      </c>
      <c r="C85" s="12" t="s">
        <v>75</v>
      </c>
      <c r="D85" s="12" t="s">
        <v>76</v>
      </c>
      <c r="E85" s="13" t="s">
        <v>28</v>
      </c>
      <c r="F85" s="14">
        <v>10831148.99</v>
      </c>
    </row>
    <row r="86" spans="1:6" ht="102" customHeight="1" x14ac:dyDescent="0.2">
      <c r="A86" s="35" t="s">
        <v>168</v>
      </c>
      <c r="B86" s="45">
        <v>804</v>
      </c>
      <c r="C86" s="12" t="s">
        <v>75</v>
      </c>
      <c r="D86" s="12" t="s">
        <v>77</v>
      </c>
      <c r="E86" s="13"/>
      <c r="F86" s="14">
        <f>F87</f>
        <v>4110000</v>
      </c>
    </row>
    <row r="87" spans="1:6" ht="33" x14ac:dyDescent="0.2">
      <c r="A87" s="47" t="s">
        <v>25</v>
      </c>
      <c r="B87" s="45">
        <v>804</v>
      </c>
      <c r="C87" s="12" t="s">
        <v>75</v>
      </c>
      <c r="D87" s="12" t="s">
        <v>77</v>
      </c>
      <c r="E87" s="13" t="s">
        <v>26</v>
      </c>
      <c r="F87" s="14">
        <f>F88</f>
        <v>4110000</v>
      </c>
    </row>
    <row r="88" spans="1:6" ht="37.5" customHeight="1" x14ac:dyDescent="0.2">
      <c r="A88" s="47" t="s">
        <v>27</v>
      </c>
      <c r="B88" s="45">
        <v>804</v>
      </c>
      <c r="C88" s="12" t="s">
        <v>75</v>
      </c>
      <c r="D88" s="12" t="s">
        <v>77</v>
      </c>
      <c r="E88" s="13" t="s">
        <v>28</v>
      </c>
      <c r="F88" s="14">
        <v>4110000</v>
      </c>
    </row>
    <row r="89" spans="1:6" ht="37.5" customHeight="1" x14ac:dyDescent="0.2">
      <c r="A89" s="64" t="s">
        <v>45</v>
      </c>
      <c r="B89" s="45">
        <v>804</v>
      </c>
      <c r="C89" s="12" t="s">
        <v>75</v>
      </c>
      <c r="D89" s="12" t="s">
        <v>46</v>
      </c>
      <c r="E89" s="13"/>
      <c r="F89" s="14">
        <f>F90</f>
        <v>1160000</v>
      </c>
    </row>
    <row r="90" spans="1:6" ht="37.5" customHeight="1" x14ac:dyDescent="0.2">
      <c r="A90" s="64" t="s">
        <v>47</v>
      </c>
      <c r="B90" s="45">
        <v>804</v>
      </c>
      <c r="C90" s="12" t="s">
        <v>75</v>
      </c>
      <c r="D90" s="12" t="s">
        <v>48</v>
      </c>
      <c r="E90" s="13"/>
      <c r="F90" s="14">
        <f>F91</f>
        <v>1160000</v>
      </c>
    </row>
    <row r="91" spans="1:6" ht="81.75" customHeight="1" x14ac:dyDescent="0.25">
      <c r="A91" s="77" t="s">
        <v>199</v>
      </c>
      <c r="B91" s="45">
        <v>804</v>
      </c>
      <c r="C91" s="12" t="s">
        <v>75</v>
      </c>
      <c r="D91" s="12" t="s">
        <v>198</v>
      </c>
      <c r="E91" s="13"/>
      <c r="F91" s="14">
        <f>F92</f>
        <v>1160000</v>
      </c>
    </row>
    <row r="92" spans="1:6" ht="37.5" customHeight="1" x14ac:dyDescent="0.2">
      <c r="A92" s="64" t="s">
        <v>25</v>
      </c>
      <c r="B92" s="45">
        <v>804</v>
      </c>
      <c r="C92" s="12" t="s">
        <v>75</v>
      </c>
      <c r="D92" s="12" t="s">
        <v>198</v>
      </c>
      <c r="E92" s="13" t="s">
        <v>26</v>
      </c>
      <c r="F92" s="14">
        <f>F93</f>
        <v>1160000</v>
      </c>
    </row>
    <row r="93" spans="1:6" ht="37.5" customHeight="1" x14ac:dyDescent="0.2">
      <c r="A93" s="64" t="s">
        <v>27</v>
      </c>
      <c r="B93" s="45">
        <v>804</v>
      </c>
      <c r="C93" s="12" t="s">
        <v>75</v>
      </c>
      <c r="D93" s="12" t="s">
        <v>198</v>
      </c>
      <c r="E93" s="13" t="s">
        <v>28</v>
      </c>
      <c r="F93" s="14">
        <v>1160000</v>
      </c>
    </row>
    <row r="94" spans="1:6" ht="55.5" customHeight="1" x14ac:dyDescent="0.2">
      <c r="A94" s="47" t="s">
        <v>78</v>
      </c>
      <c r="B94" s="45">
        <v>804</v>
      </c>
      <c r="C94" s="12" t="s">
        <v>75</v>
      </c>
      <c r="D94" s="12" t="s">
        <v>79</v>
      </c>
      <c r="E94" s="13"/>
      <c r="F94" s="14">
        <f>F96</f>
        <v>3255330.31</v>
      </c>
    </row>
    <row r="95" spans="1:6" ht="33" x14ac:dyDescent="0.2">
      <c r="A95" s="47" t="s">
        <v>25</v>
      </c>
      <c r="B95" s="45">
        <v>804</v>
      </c>
      <c r="C95" s="12" t="s">
        <v>75</v>
      </c>
      <c r="D95" s="12" t="s">
        <v>79</v>
      </c>
      <c r="E95" s="13" t="s">
        <v>26</v>
      </c>
      <c r="F95" s="14">
        <f>F96</f>
        <v>3255330.31</v>
      </c>
    </row>
    <row r="96" spans="1:6" ht="36" customHeight="1" x14ac:dyDescent="0.2">
      <c r="A96" s="47" t="s">
        <v>27</v>
      </c>
      <c r="B96" s="45">
        <v>804</v>
      </c>
      <c r="C96" s="12" t="s">
        <v>75</v>
      </c>
      <c r="D96" s="12" t="s">
        <v>79</v>
      </c>
      <c r="E96" s="13" t="s">
        <v>28</v>
      </c>
      <c r="F96" s="14">
        <v>3255330.31</v>
      </c>
    </row>
    <row r="97" spans="1:6" ht="33" x14ac:dyDescent="0.2">
      <c r="A97" s="41" t="s">
        <v>80</v>
      </c>
      <c r="B97" s="42">
        <v>804</v>
      </c>
      <c r="C97" s="30" t="s">
        <v>81</v>
      </c>
      <c r="D97" s="30"/>
      <c r="E97" s="30"/>
      <c r="F97" s="17">
        <f>F98+F102</f>
        <v>65000</v>
      </c>
    </row>
    <row r="98" spans="1:6" ht="84" customHeight="1" x14ac:dyDescent="0.2">
      <c r="A98" s="46" t="s">
        <v>200</v>
      </c>
      <c r="B98" s="45">
        <v>804</v>
      </c>
      <c r="C98" s="12" t="s">
        <v>81</v>
      </c>
      <c r="D98" s="12" t="s">
        <v>82</v>
      </c>
      <c r="E98" s="12"/>
      <c r="F98" s="14">
        <f>F100</f>
        <v>60000</v>
      </c>
    </row>
    <row r="99" spans="1:6" ht="16.5" x14ac:dyDescent="0.2">
      <c r="A99" s="49" t="s">
        <v>31</v>
      </c>
      <c r="B99" s="45">
        <v>804</v>
      </c>
      <c r="C99" s="12" t="s">
        <v>81</v>
      </c>
      <c r="D99" s="12" t="s">
        <v>82</v>
      </c>
      <c r="E99" s="12" t="s">
        <v>32</v>
      </c>
      <c r="F99" s="14">
        <f>F100</f>
        <v>60000</v>
      </c>
    </row>
    <row r="100" spans="1:6" ht="69" customHeight="1" x14ac:dyDescent="0.2">
      <c r="A100" s="51" t="s">
        <v>83</v>
      </c>
      <c r="B100" s="45">
        <v>804</v>
      </c>
      <c r="C100" s="12" t="s">
        <v>81</v>
      </c>
      <c r="D100" s="12" t="s">
        <v>82</v>
      </c>
      <c r="E100" s="12" t="s">
        <v>84</v>
      </c>
      <c r="F100" s="14">
        <v>60000</v>
      </c>
    </row>
    <row r="101" spans="1:6" ht="86.25" customHeight="1" x14ac:dyDescent="0.2">
      <c r="A101" s="46" t="s">
        <v>85</v>
      </c>
      <c r="B101" s="45">
        <v>804</v>
      </c>
      <c r="C101" s="26" t="s">
        <v>81</v>
      </c>
      <c r="D101" s="12" t="s">
        <v>86</v>
      </c>
      <c r="E101" s="26"/>
      <c r="F101" s="14">
        <f>F103</f>
        <v>5000</v>
      </c>
    </row>
    <row r="102" spans="1:6" ht="18.75" customHeight="1" x14ac:dyDescent="0.2">
      <c r="A102" s="46" t="s">
        <v>31</v>
      </c>
      <c r="B102" s="45">
        <v>804</v>
      </c>
      <c r="C102" s="26" t="s">
        <v>81</v>
      </c>
      <c r="D102" s="12" t="s">
        <v>86</v>
      </c>
      <c r="E102" s="26" t="s">
        <v>32</v>
      </c>
      <c r="F102" s="14">
        <f>F103</f>
        <v>5000</v>
      </c>
    </row>
    <row r="103" spans="1:6" ht="66" x14ac:dyDescent="0.2">
      <c r="A103" s="46" t="s">
        <v>83</v>
      </c>
      <c r="B103" s="45">
        <v>804</v>
      </c>
      <c r="C103" s="26" t="s">
        <v>81</v>
      </c>
      <c r="D103" s="12" t="s">
        <v>86</v>
      </c>
      <c r="E103" s="26" t="s">
        <v>84</v>
      </c>
      <c r="F103" s="14">
        <v>5000</v>
      </c>
    </row>
    <row r="104" spans="1:6" ht="16.5" x14ac:dyDescent="0.2">
      <c r="A104" s="43" t="s">
        <v>87</v>
      </c>
      <c r="B104" s="42">
        <v>804</v>
      </c>
      <c r="C104" s="30" t="s">
        <v>88</v>
      </c>
      <c r="D104" s="30"/>
      <c r="E104" s="30"/>
      <c r="F104" s="17">
        <f>F114+F129+F105</f>
        <v>27331109.399999999</v>
      </c>
    </row>
    <row r="105" spans="1:6" ht="16.5" x14ac:dyDescent="0.2">
      <c r="A105" s="60" t="s">
        <v>194</v>
      </c>
      <c r="B105" s="42">
        <v>804</v>
      </c>
      <c r="C105" s="30" t="s">
        <v>190</v>
      </c>
      <c r="D105" s="30"/>
      <c r="E105" s="30"/>
      <c r="F105" s="17">
        <f>F106</f>
        <v>5155528</v>
      </c>
    </row>
    <row r="106" spans="1:6" ht="33" x14ac:dyDescent="0.2">
      <c r="A106" s="62" t="s">
        <v>11</v>
      </c>
      <c r="B106" s="45">
        <v>804</v>
      </c>
      <c r="C106" s="12" t="s">
        <v>190</v>
      </c>
      <c r="D106" s="12" t="s">
        <v>12</v>
      </c>
      <c r="E106" s="30"/>
      <c r="F106" s="14">
        <f>F107</f>
        <v>5155528</v>
      </c>
    </row>
    <row r="107" spans="1:6" ht="16.5" x14ac:dyDescent="0.2">
      <c r="A107" s="62" t="s">
        <v>193</v>
      </c>
      <c r="B107" s="45">
        <v>804</v>
      </c>
      <c r="C107" s="12" t="s">
        <v>190</v>
      </c>
      <c r="D107" s="12" t="s">
        <v>191</v>
      </c>
      <c r="E107" s="30"/>
      <c r="F107" s="14">
        <f>F111+F108</f>
        <v>5155528</v>
      </c>
    </row>
    <row r="108" spans="1:6" ht="16.5" x14ac:dyDescent="0.2">
      <c r="A108" s="78" t="s">
        <v>201</v>
      </c>
      <c r="B108" s="45">
        <v>804</v>
      </c>
      <c r="C108" s="12" t="s">
        <v>190</v>
      </c>
      <c r="D108" s="12" t="s">
        <v>202</v>
      </c>
      <c r="E108" s="30"/>
      <c r="F108" s="14">
        <f>F109</f>
        <v>3721000</v>
      </c>
    </row>
    <row r="109" spans="1:6" ht="16.5" x14ac:dyDescent="0.2">
      <c r="A109" s="35" t="s">
        <v>31</v>
      </c>
      <c r="B109" s="45">
        <v>804</v>
      </c>
      <c r="C109" s="12" t="s">
        <v>190</v>
      </c>
      <c r="D109" s="12" t="s">
        <v>202</v>
      </c>
      <c r="E109" s="12" t="s">
        <v>32</v>
      </c>
      <c r="F109" s="14">
        <f>F110</f>
        <v>3721000</v>
      </c>
    </row>
    <row r="110" spans="1:6" ht="66" x14ac:dyDescent="0.2">
      <c r="A110" s="66" t="s">
        <v>83</v>
      </c>
      <c r="B110" s="45">
        <v>804</v>
      </c>
      <c r="C110" s="12" t="s">
        <v>190</v>
      </c>
      <c r="D110" s="12" t="s">
        <v>202</v>
      </c>
      <c r="E110" s="12" t="s">
        <v>84</v>
      </c>
      <c r="F110" s="14">
        <v>3721000</v>
      </c>
    </row>
    <row r="111" spans="1:6" ht="33" x14ac:dyDescent="0.25">
      <c r="A111" s="77" t="s">
        <v>195</v>
      </c>
      <c r="B111" s="45">
        <v>804</v>
      </c>
      <c r="C111" s="12" t="s">
        <v>190</v>
      </c>
      <c r="D111" s="12" t="s">
        <v>192</v>
      </c>
      <c r="E111" s="30"/>
      <c r="F111" s="14">
        <f>F112</f>
        <v>1434528</v>
      </c>
    </row>
    <row r="112" spans="1:6" ht="33" x14ac:dyDescent="0.2">
      <c r="A112" s="64" t="s">
        <v>25</v>
      </c>
      <c r="B112" s="45">
        <v>804</v>
      </c>
      <c r="C112" s="12" t="s">
        <v>190</v>
      </c>
      <c r="D112" s="12" t="s">
        <v>192</v>
      </c>
      <c r="E112" s="12" t="s">
        <v>26</v>
      </c>
      <c r="F112" s="14">
        <f>F113</f>
        <v>1434528</v>
      </c>
    </row>
    <row r="113" spans="1:6" ht="33" x14ac:dyDescent="0.2">
      <c r="A113" s="47" t="s">
        <v>27</v>
      </c>
      <c r="B113" s="45">
        <v>804</v>
      </c>
      <c r="C113" s="12" t="s">
        <v>190</v>
      </c>
      <c r="D113" s="12" t="s">
        <v>192</v>
      </c>
      <c r="E113" s="12" t="s">
        <v>28</v>
      </c>
      <c r="F113" s="14">
        <v>1434528</v>
      </c>
    </row>
    <row r="114" spans="1:6" ht="16.5" x14ac:dyDescent="0.2">
      <c r="A114" s="43" t="s">
        <v>89</v>
      </c>
      <c r="B114" s="42">
        <v>804</v>
      </c>
      <c r="C114" s="30" t="s">
        <v>90</v>
      </c>
      <c r="D114" s="30"/>
      <c r="E114" s="30"/>
      <c r="F114" s="17">
        <f>F115+F121+F118</f>
        <v>10768036.109999999</v>
      </c>
    </row>
    <row r="115" spans="1:6" ht="84.75" customHeight="1" x14ac:dyDescent="0.2">
      <c r="A115" s="46" t="s">
        <v>181</v>
      </c>
      <c r="B115" s="45">
        <v>804</v>
      </c>
      <c r="C115" s="12" t="s">
        <v>90</v>
      </c>
      <c r="D115" s="12" t="s">
        <v>91</v>
      </c>
      <c r="E115" s="12"/>
      <c r="F115" s="14">
        <f>F117</f>
        <v>2993257</v>
      </c>
    </row>
    <row r="116" spans="1:6" ht="33" x14ac:dyDescent="0.2">
      <c r="A116" s="47" t="s">
        <v>25</v>
      </c>
      <c r="B116" s="45">
        <v>804</v>
      </c>
      <c r="C116" s="12" t="s">
        <v>90</v>
      </c>
      <c r="D116" s="12" t="s">
        <v>91</v>
      </c>
      <c r="E116" s="12" t="s">
        <v>26</v>
      </c>
      <c r="F116" s="14">
        <f>F117</f>
        <v>2993257</v>
      </c>
    </row>
    <row r="117" spans="1:6" ht="38.25" customHeight="1" x14ac:dyDescent="0.2">
      <c r="A117" s="47" t="s">
        <v>27</v>
      </c>
      <c r="B117" s="45">
        <v>804</v>
      </c>
      <c r="C117" s="12" t="s">
        <v>90</v>
      </c>
      <c r="D117" s="12" t="s">
        <v>91</v>
      </c>
      <c r="E117" s="12" t="s">
        <v>28</v>
      </c>
      <c r="F117" s="14">
        <v>2993257</v>
      </c>
    </row>
    <row r="118" spans="1:6" ht="84.75" customHeight="1" x14ac:dyDescent="0.2">
      <c r="A118" s="49" t="s">
        <v>92</v>
      </c>
      <c r="B118" s="45">
        <v>804</v>
      </c>
      <c r="C118" s="12" t="s">
        <v>90</v>
      </c>
      <c r="D118" s="12" t="s">
        <v>93</v>
      </c>
      <c r="E118" s="13"/>
      <c r="F118" s="14">
        <f>F119</f>
        <v>4143239.11</v>
      </c>
    </row>
    <row r="119" spans="1:6" ht="33" x14ac:dyDescent="0.2">
      <c r="A119" s="27" t="s">
        <v>25</v>
      </c>
      <c r="B119" s="45">
        <v>804</v>
      </c>
      <c r="C119" s="12" t="s">
        <v>90</v>
      </c>
      <c r="D119" s="12" t="s">
        <v>93</v>
      </c>
      <c r="E119" s="13" t="s">
        <v>26</v>
      </c>
      <c r="F119" s="14">
        <f>F120</f>
        <v>4143239.11</v>
      </c>
    </row>
    <row r="120" spans="1:6" ht="39.75" customHeight="1" x14ac:dyDescent="0.2">
      <c r="A120" s="47" t="s">
        <v>27</v>
      </c>
      <c r="B120" s="45">
        <v>804</v>
      </c>
      <c r="C120" s="12" t="s">
        <v>90</v>
      </c>
      <c r="D120" s="12" t="s">
        <v>93</v>
      </c>
      <c r="E120" s="13" t="s">
        <v>28</v>
      </c>
      <c r="F120" s="14">
        <v>4143239.11</v>
      </c>
    </row>
    <row r="121" spans="1:6" ht="33" x14ac:dyDescent="0.2">
      <c r="A121" s="44" t="s">
        <v>11</v>
      </c>
      <c r="B121" s="45">
        <v>804</v>
      </c>
      <c r="C121" s="12" t="s">
        <v>90</v>
      </c>
      <c r="D121" s="12" t="s">
        <v>12</v>
      </c>
      <c r="E121" s="12"/>
      <c r="F121" s="14">
        <f>F122</f>
        <v>3631540</v>
      </c>
    </row>
    <row r="122" spans="1:6" ht="23.25" customHeight="1" x14ac:dyDescent="0.2">
      <c r="A122" s="47" t="s">
        <v>94</v>
      </c>
      <c r="B122" s="45">
        <v>804</v>
      </c>
      <c r="C122" s="12" t="s">
        <v>90</v>
      </c>
      <c r="D122" s="12" t="s">
        <v>95</v>
      </c>
      <c r="E122" s="12"/>
      <c r="F122" s="14">
        <f>F125+F126</f>
        <v>3631540</v>
      </c>
    </row>
    <row r="123" spans="1:6" ht="16.5" x14ac:dyDescent="0.2">
      <c r="A123" s="49" t="s">
        <v>96</v>
      </c>
      <c r="B123" s="45">
        <v>804</v>
      </c>
      <c r="C123" s="12" t="s">
        <v>90</v>
      </c>
      <c r="D123" s="12" t="s">
        <v>97</v>
      </c>
      <c r="E123" s="12"/>
      <c r="F123" s="14">
        <f>F125</f>
        <v>3311540</v>
      </c>
    </row>
    <row r="124" spans="1:6" ht="20.25" customHeight="1" x14ac:dyDescent="0.2">
      <c r="A124" s="49" t="s">
        <v>31</v>
      </c>
      <c r="B124" s="45">
        <v>804</v>
      </c>
      <c r="C124" s="12" t="s">
        <v>90</v>
      </c>
      <c r="D124" s="12" t="s">
        <v>97</v>
      </c>
      <c r="E124" s="12" t="s">
        <v>32</v>
      </c>
      <c r="F124" s="14">
        <f>F125</f>
        <v>3311540</v>
      </c>
    </row>
    <row r="125" spans="1:6" ht="17.25" customHeight="1" x14ac:dyDescent="0.2">
      <c r="A125" s="51" t="s">
        <v>83</v>
      </c>
      <c r="B125" s="45">
        <v>804</v>
      </c>
      <c r="C125" s="12" t="s">
        <v>90</v>
      </c>
      <c r="D125" s="12" t="s">
        <v>97</v>
      </c>
      <c r="E125" s="12" t="s">
        <v>84</v>
      </c>
      <c r="F125" s="14">
        <v>3311540</v>
      </c>
    </row>
    <row r="126" spans="1:6" ht="49.5" customHeight="1" x14ac:dyDescent="0.25">
      <c r="A126" s="18" t="s">
        <v>98</v>
      </c>
      <c r="B126" s="45">
        <v>804</v>
      </c>
      <c r="C126" s="12" t="s">
        <v>90</v>
      </c>
      <c r="D126" s="12" t="s">
        <v>99</v>
      </c>
      <c r="E126" s="12"/>
      <c r="F126" s="14">
        <f>F127</f>
        <v>320000</v>
      </c>
    </row>
    <row r="127" spans="1:6" ht="18.75" customHeight="1" x14ac:dyDescent="0.2">
      <c r="A127" s="49" t="s">
        <v>31</v>
      </c>
      <c r="B127" s="45">
        <v>804</v>
      </c>
      <c r="C127" s="12" t="s">
        <v>90</v>
      </c>
      <c r="D127" s="12" t="s">
        <v>99</v>
      </c>
      <c r="E127" s="12" t="s">
        <v>32</v>
      </c>
      <c r="F127" s="14">
        <f>F128</f>
        <v>320000</v>
      </c>
    </row>
    <row r="128" spans="1:6" ht="66" customHeight="1" x14ac:dyDescent="0.25">
      <c r="A128" s="20" t="s">
        <v>83</v>
      </c>
      <c r="B128" s="45">
        <v>804</v>
      </c>
      <c r="C128" s="12" t="s">
        <v>90</v>
      </c>
      <c r="D128" s="12" t="s">
        <v>99</v>
      </c>
      <c r="E128" s="12" t="s">
        <v>84</v>
      </c>
      <c r="F128" s="14">
        <v>320000</v>
      </c>
    </row>
    <row r="129" spans="1:6" ht="17.25" customHeight="1" x14ac:dyDescent="0.2">
      <c r="A129" s="41" t="s">
        <v>100</v>
      </c>
      <c r="B129" s="42">
        <v>804</v>
      </c>
      <c r="C129" s="30" t="s">
        <v>101</v>
      </c>
      <c r="D129" s="30"/>
      <c r="E129" s="30"/>
      <c r="F129" s="17">
        <f>F133+F131</f>
        <v>11407545.290000001</v>
      </c>
    </row>
    <row r="130" spans="1:6" ht="84" customHeight="1" x14ac:dyDescent="0.2">
      <c r="A130" s="49" t="s">
        <v>158</v>
      </c>
      <c r="B130" s="45">
        <v>804</v>
      </c>
      <c r="C130" s="12" t="s">
        <v>101</v>
      </c>
      <c r="D130" s="12" t="s">
        <v>93</v>
      </c>
      <c r="E130" s="30"/>
      <c r="F130" s="14">
        <f>F131</f>
        <v>100000</v>
      </c>
    </row>
    <row r="131" spans="1:6" ht="33" x14ac:dyDescent="0.2">
      <c r="A131" s="27" t="s">
        <v>25</v>
      </c>
      <c r="B131" s="45">
        <v>804</v>
      </c>
      <c r="C131" s="12" t="s">
        <v>101</v>
      </c>
      <c r="D131" s="12" t="s">
        <v>93</v>
      </c>
      <c r="E131" s="13" t="s">
        <v>26</v>
      </c>
      <c r="F131" s="14">
        <f>F132</f>
        <v>100000</v>
      </c>
    </row>
    <row r="132" spans="1:6" ht="37.5" customHeight="1" x14ac:dyDescent="0.2">
      <c r="A132" s="47" t="s">
        <v>27</v>
      </c>
      <c r="B132" s="45">
        <v>804</v>
      </c>
      <c r="C132" s="12" t="s">
        <v>101</v>
      </c>
      <c r="D132" s="12" t="s">
        <v>93</v>
      </c>
      <c r="E132" s="13" t="s">
        <v>28</v>
      </c>
      <c r="F132" s="14">
        <v>100000</v>
      </c>
    </row>
    <row r="133" spans="1:6" ht="33" x14ac:dyDescent="0.2">
      <c r="A133" s="44" t="s">
        <v>11</v>
      </c>
      <c r="B133" s="45">
        <v>804</v>
      </c>
      <c r="C133" s="12" t="s">
        <v>101</v>
      </c>
      <c r="D133" s="13" t="s">
        <v>12</v>
      </c>
      <c r="E133" s="12"/>
      <c r="F133" s="14">
        <f>F134</f>
        <v>11307545.290000001</v>
      </c>
    </row>
    <row r="134" spans="1:6" ht="16.5" x14ac:dyDescent="0.2">
      <c r="A134" s="49" t="s">
        <v>103</v>
      </c>
      <c r="B134" s="45">
        <v>804</v>
      </c>
      <c r="C134" s="12" t="s">
        <v>101</v>
      </c>
      <c r="D134" s="12" t="s">
        <v>104</v>
      </c>
      <c r="E134" s="12"/>
      <c r="F134" s="14">
        <f>F135+F138+F141+F144</f>
        <v>11307545.290000001</v>
      </c>
    </row>
    <row r="135" spans="1:6" ht="16.5" x14ac:dyDescent="0.2">
      <c r="A135" s="46" t="s">
        <v>105</v>
      </c>
      <c r="B135" s="45">
        <v>804</v>
      </c>
      <c r="C135" s="26" t="s">
        <v>101</v>
      </c>
      <c r="D135" s="26" t="s">
        <v>106</v>
      </c>
      <c r="E135" s="26"/>
      <c r="F135" s="14">
        <f>F136</f>
        <v>4034247.72</v>
      </c>
    </row>
    <row r="136" spans="1:6" ht="31.5" customHeight="1" x14ac:dyDescent="0.2">
      <c r="A136" s="27" t="s">
        <v>25</v>
      </c>
      <c r="B136" s="45">
        <v>804</v>
      </c>
      <c r="C136" s="26" t="s">
        <v>101</v>
      </c>
      <c r="D136" s="26" t="s">
        <v>106</v>
      </c>
      <c r="E136" s="26" t="s">
        <v>26</v>
      </c>
      <c r="F136" s="14">
        <f>F137</f>
        <v>4034247.72</v>
      </c>
    </row>
    <row r="137" spans="1:6" ht="36" customHeight="1" x14ac:dyDescent="0.2">
      <c r="A137" s="27" t="s">
        <v>27</v>
      </c>
      <c r="B137" s="45">
        <v>804</v>
      </c>
      <c r="C137" s="26" t="s">
        <v>101</v>
      </c>
      <c r="D137" s="26" t="s">
        <v>106</v>
      </c>
      <c r="E137" s="26" t="s">
        <v>28</v>
      </c>
      <c r="F137" s="14">
        <v>4034247.72</v>
      </c>
    </row>
    <row r="138" spans="1:6" ht="16.5" customHeight="1" x14ac:dyDescent="0.2">
      <c r="A138" s="46" t="s">
        <v>107</v>
      </c>
      <c r="B138" s="45">
        <v>804</v>
      </c>
      <c r="C138" s="26" t="s">
        <v>101</v>
      </c>
      <c r="D138" s="26" t="s">
        <v>108</v>
      </c>
      <c r="E138" s="26"/>
      <c r="F138" s="14">
        <f>F140</f>
        <v>978722</v>
      </c>
    </row>
    <row r="139" spans="1:6" ht="32.25" customHeight="1" x14ac:dyDescent="0.2">
      <c r="A139" s="27" t="s">
        <v>25</v>
      </c>
      <c r="B139" s="45">
        <v>804</v>
      </c>
      <c r="C139" s="26" t="s">
        <v>101</v>
      </c>
      <c r="D139" s="26" t="s">
        <v>108</v>
      </c>
      <c r="E139" s="26" t="s">
        <v>26</v>
      </c>
      <c r="F139" s="14">
        <f>F140</f>
        <v>978722</v>
      </c>
    </row>
    <row r="140" spans="1:6" ht="38.25" customHeight="1" x14ac:dyDescent="0.2">
      <c r="A140" s="27" t="s">
        <v>27</v>
      </c>
      <c r="B140" s="45">
        <v>804</v>
      </c>
      <c r="C140" s="26" t="s">
        <v>101</v>
      </c>
      <c r="D140" s="26" t="s">
        <v>108</v>
      </c>
      <c r="E140" s="26" t="s">
        <v>28</v>
      </c>
      <c r="F140" s="14">
        <v>978722</v>
      </c>
    </row>
    <row r="141" spans="1:6" ht="16.5" customHeight="1" x14ac:dyDescent="0.2">
      <c r="A141" s="46" t="s">
        <v>109</v>
      </c>
      <c r="B141" s="45">
        <v>804</v>
      </c>
      <c r="C141" s="26" t="s">
        <v>101</v>
      </c>
      <c r="D141" s="26" t="s">
        <v>110</v>
      </c>
      <c r="E141" s="26"/>
      <c r="F141" s="14">
        <f>F142</f>
        <v>819164</v>
      </c>
    </row>
    <row r="142" spans="1:6" ht="33" x14ac:dyDescent="0.2">
      <c r="A142" s="27" t="s">
        <v>25</v>
      </c>
      <c r="B142" s="45">
        <v>804</v>
      </c>
      <c r="C142" s="26" t="s">
        <v>101</v>
      </c>
      <c r="D142" s="26" t="s">
        <v>110</v>
      </c>
      <c r="E142" s="26" t="s">
        <v>26</v>
      </c>
      <c r="F142" s="14">
        <f>F143</f>
        <v>819164</v>
      </c>
    </row>
    <row r="143" spans="1:6" ht="38.25" customHeight="1" x14ac:dyDescent="0.2">
      <c r="A143" s="47" t="s">
        <v>27</v>
      </c>
      <c r="B143" s="45">
        <v>804</v>
      </c>
      <c r="C143" s="12" t="s">
        <v>101</v>
      </c>
      <c r="D143" s="26" t="s">
        <v>110</v>
      </c>
      <c r="E143" s="23" t="s">
        <v>28</v>
      </c>
      <c r="F143" s="14">
        <v>819164</v>
      </c>
    </row>
    <row r="144" spans="1:6" ht="33" x14ac:dyDescent="0.2">
      <c r="A144" s="46" t="s">
        <v>111</v>
      </c>
      <c r="B144" s="45">
        <v>804</v>
      </c>
      <c r="C144" s="26" t="s">
        <v>101</v>
      </c>
      <c r="D144" s="26" t="s">
        <v>112</v>
      </c>
      <c r="E144" s="26"/>
      <c r="F144" s="14">
        <f>F145</f>
        <v>5475411.5700000003</v>
      </c>
    </row>
    <row r="145" spans="1:6" ht="33" x14ac:dyDescent="0.2">
      <c r="A145" s="47" t="s">
        <v>25</v>
      </c>
      <c r="B145" s="45">
        <v>804</v>
      </c>
      <c r="C145" s="12" t="s">
        <v>101</v>
      </c>
      <c r="D145" s="26" t="s">
        <v>112</v>
      </c>
      <c r="E145" s="12" t="s">
        <v>26</v>
      </c>
      <c r="F145" s="14">
        <f>F146</f>
        <v>5475411.5700000003</v>
      </c>
    </row>
    <row r="146" spans="1:6" ht="37.5" customHeight="1" x14ac:dyDescent="0.2">
      <c r="A146" s="47" t="s">
        <v>27</v>
      </c>
      <c r="B146" s="45">
        <v>804</v>
      </c>
      <c r="C146" s="12" t="s">
        <v>101</v>
      </c>
      <c r="D146" s="26" t="s">
        <v>112</v>
      </c>
      <c r="E146" s="12" t="s">
        <v>28</v>
      </c>
      <c r="F146" s="14">
        <v>5475411.5700000003</v>
      </c>
    </row>
    <row r="147" spans="1:6" ht="18.75" customHeight="1" x14ac:dyDescent="0.2">
      <c r="A147" s="43" t="s">
        <v>113</v>
      </c>
      <c r="B147" s="42">
        <v>804</v>
      </c>
      <c r="C147" s="37" t="s">
        <v>114</v>
      </c>
      <c r="D147" s="30"/>
      <c r="E147" s="30"/>
      <c r="F147" s="17">
        <f>F148</f>
        <v>18476839.699999999</v>
      </c>
    </row>
    <row r="148" spans="1:6" ht="18.75" customHeight="1" x14ac:dyDescent="0.2">
      <c r="A148" s="41" t="s">
        <v>115</v>
      </c>
      <c r="B148" s="42">
        <v>804</v>
      </c>
      <c r="C148" s="37" t="s">
        <v>116</v>
      </c>
      <c r="D148" s="30"/>
      <c r="E148" s="30"/>
      <c r="F148" s="17">
        <f>F149+F153</f>
        <v>18476839.699999999</v>
      </c>
    </row>
    <row r="149" spans="1:6" ht="71.25" customHeight="1" x14ac:dyDescent="0.2">
      <c r="A149" s="44" t="s">
        <v>117</v>
      </c>
      <c r="B149" s="45">
        <v>804</v>
      </c>
      <c r="C149" s="38" t="s">
        <v>116</v>
      </c>
      <c r="D149" s="12" t="s">
        <v>118</v>
      </c>
      <c r="E149" s="12"/>
      <c r="F149" s="14">
        <f>F150</f>
        <v>3805747.32</v>
      </c>
    </row>
    <row r="150" spans="1:6" ht="38.25" customHeight="1" x14ac:dyDescent="0.2">
      <c r="A150" s="46" t="s">
        <v>119</v>
      </c>
      <c r="B150" s="45">
        <v>804</v>
      </c>
      <c r="C150" s="38" t="s">
        <v>116</v>
      </c>
      <c r="D150" s="12" t="s">
        <v>118</v>
      </c>
      <c r="E150" s="12" t="s">
        <v>120</v>
      </c>
      <c r="F150" s="14">
        <f>F151</f>
        <v>3805747.32</v>
      </c>
    </row>
    <row r="151" spans="1:6" ht="20.25" customHeight="1" x14ac:dyDescent="0.2">
      <c r="A151" s="46" t="s">
        <v>121</v>
      </c>
      <c r="B151" s="45">
        <v>804</v>
      </c>
      <c r="C151" s="38" t="s">
        <v>116</v>
      </c>
      <c r="D151" s="12" t="s">
        <v>118</v>
      </c>
      <c r="E151" s="12" t="s">
        <v>122</v>
      </c>
      <c r="F151" s="14">
        <v>3805747.32</v>
      </c>
    </row>
    <row r="152" spans="1:6" ht="33" x14ac:dyDescent="0.2">
      <c r="A152" s="44" t="s">
        <v>11</v>
      </c>
      <c r="B152" s="45">
        <v>804</v>
      </c>
      <c r="C152" s="38" t="s">
        <v>116</v>
      </c>
      <c r="D152" s="13" t="s">
        <v>12</v>
      </c>
      <c r="E152" s="12"/>
      <c r="F152" s="14">
        <f>F154+F157</f>
        <v>14671092.380000001</v>
      </c>
    </row>
    <row r="153" spans="1:6" ht="33" x14ac:dyDescent="0.2">
      <c r="A153" s="44" t="s">
        <v>123</v>
      </c>
      <c r="B153" s="45">
        <v>804</v>
      </c>
      <c r="C153" s="38" t="s">
        <v>116</v>
      </c>
      <c r="D153" s="12" t="s">
        <v>124</v>
      </c>
      <c r="E153" s="12"/>
      <c r="F153" s="14">
        <f>F156+F159</f>
        <v>14671092.380000001</v>
      </c>
    </row>
    <row r="154" spans="1:6" ht="21" customHeight="1" x14ac:dyDescent="0.2">
      <c r="A154" s="50" t="s">
        <v>125</v>
      </c>
      <c r="B154" s="42">
        <v>804</v>
      </c>
      <c r="C154" s="37" t="s">
        <v>116</v>
      </c>
      <c r="D154" s="30" t="s">
        <v>126</v>
      </c>
      <c r="E154" s="30"/>
      <c r="F154" s="17">
        <f>F155</f>
        <v>10512850.880000001</v>
      </c>
    </row>
    <row r="155" spans="1:6" ht="36" customHeight="1" x14ac:dyDescent="0.2">
      <c r="A155" s="46" t="s">
        <v>119</v>
      </c>
      <c r="B155" s="45">
        <v>804</v>
      </c>
      <c r="C155" s="38" t="s">
        <v>116</v>
      </c>
      <c r="D155" s="12" t="s">
        <v>126</v>
      </c>
      <c r="E155" s="12" t="s">
        <v>120</v>
      </c>
      <c r="F155" s="14">
        <f>F156</f>
        <v>10512850.880000001</v>
      </c>
    </row>
    <row r="156" spans="1:6" ht="18" customHeight="1" x14ac:dyDescent="0.2">
      <c r="A156" s="46" t="s">
        <v>121</v>
      </c>
      <c r="B156" s="45">
        <v>804</v>
      </c>
      <c r="C156" s="38" t="s">
        <v>116</v>
      </c>
      <c r="D156" s="12" t="s">
        <v>126</v>
      </c>
      <c r="E156" s="12" t="s">
        <v>122</v>
      </c>
      <c r="F156" s="14">
        <v>10512850.880000001</v>
      </c>
    </row>
    <row r="157" spans="1:6" ht="19.5" customHeight="1" x14ac:dyDescent="0.2">
      <c r="A157" s="41" t="s">
        <v>127</v>
      </c>
      <c r="B157" s="42">
        <v>804</v>
      </c>
      <c r="C157" s="37" t="s">
        <v>116</v>
      </c>
      <c r="D157" s="30" t="s">
        <v>128</v>
      </c>
      <c r="E157" s="37"/>
      <c r="F157" s="17">
        <f>F158</f>
        <v>4158241.5</v>
      </c>
    </row>
    <row r="158" spans="1:6" ht="39" customHeight="1" x14ac:dyDescent="0.2">
      <c r="A158" s="46" t="s">
        <v>119</v>
      </c>
      <c r="B158" s="45">
        <v>804</v>
      </c>
      <c r="C158" s="38" t="s">
        <v>116</v>
      </c>
      <c r="D158" s="12" t="s">
        <v>128</v>
      </c>
      <c r="E158" s="12" t="s">
        <v>120</v>
      </c>
      <c r="F158" s="14">
        <f>F159</f>
        <v>4158241.5</v>
      </c>
    </row>
    <row r="159" spans="1:6" ht="20.25" customHeight="1" x14ac:dyDescent="0.2">
      <c r="A159" s="46" t="s">
        <v>121</v>
      </c>
      <c r="B159" s="45">
        <v>804</v>
      </c>
      <c r="C159" s="38" t="s">
        <v>116</v>
      </c>
      <c r="D159" s="12" t="s">
        <v>128</v>
      </c>
      <c r="E159" s="12" t="s">
        <v>122</v>
      </c>
      <c r="F159" s="14">
        <v>4158241.5</v>
      </c>
    </row>
    <row r="160" spans="1:6" ht="17.25" customHeight="1" x14ac:dyDescent="0.2">
      <c r="A160" s="50" t="s">
        <v>129</v>
      </c>
      <c r="B160" s="42">
        <v>804</v>
      </c>
      <c r="C160" s="37" t="s">
        <v>130</v>
      </c>
      <c r="D160" s="30"/>
      <c r="E160" s="30"/>
      <c r="F160" s="17">
        <f>F161+F167</f>
        <v>1120596</v>
      </c>
    </row>
    <row r="161" spans="1:6" ht="19.5" customHeight="1" x14ac:dyDescent="0.2">
      <c r="A161" s="50" t="s">
        <v>131</v>
      </c>
      <c r="B161" s="42">
        <v>804</v>
      </c>
      <c r="C161" s="37" t="s">
        <v>132</v>
      </c>
      <c r="D161" s="30"/>
      <c r="E161" s="30"/>
      <c r="F161" s="17">
        <f>F162</f>
        <v>427596</v>
      </c>
    </row>
    <row r="162" spans="1:6" ht="33" x14ac:dyDescent="0.2">
      <c r="A162" s="44" t="s">
        <v>11</v>
      </c>
      <c r="B162" s="45">
        <v>804</v>
      </c>
      <c r="C162" s="38">
        <v>1001</v>
      </c>
      <c r="D162" s="13" t="s">
        <v>12</v>
      </c>
      <c r="E162" s="12"/>
      <c r="F162" s="14">
        <f>F163</f>
        <v>427596</v>
      </c>
    </row>
    <row r="163" spans="1:6" ht="33" x14ac:dyDescent="0.2">
      <c r="A163" s="44" t="s">
        <v>133</v>
      </c>
      <c r="B163" s="45">
        <v>804</v>
      </c>
      <c r="C163" s="38">
        <v>1001</v>
      </c>
      <c r="D163" s="40" t="s">
        <v>134</v>
      </c>
      <c r="E163" s="12"/>
      <c r="F163" s="14">
        <f>F164</f>
        <v>427596</v>
      </c>
    </row>
    <row r="164" spans="1:6" ht="18" customHeight="1" x14ac:dyDescent="0.2">
      <c r="A164" s="44" t="s">
        <v>135</v>
      </c>
      <c r="B164" s="45">
        <v>804</v>
      </c>
      <c r="C164" s="38">
        <v>1001</v>
      </c>
      <c r="D164" s="12" t="s">
        <v>136</v>
      </c>
      <c r="E164" s="12"/>
      <c r="F164" s="14">
        <f>F165</f>
        <v>427596</v>
      </c>
    </row>
    <row r="165" spans="1:6" ht="24.75" customHeight="1" x14ac:dyDescent="0.2">
      <c r="A165" s="46" t="s">
        <v>137</v>
      </c>
      <c r="B165" s="45">
        <v>804</v>
      </c>
      <c r="C165" s="38">
        <v>1001</v>
      </c>
      <c r="D165" s="12" t="s">
        <v>136</v>
      </c>
      <c r="E165" s="38" t="s">
        <v>138</v>
      </c>
      <c r="F165" s="14">
        <f>F166</f>
        <v>427596</v>
      </c>
    </row>
    <row r="166" spans="1:6" ht="21.75" customHeight="1" x14ac:dyDescent="0.2">
      <c r="A166" s="44" t="s">
        <v>139</v>
      </c>
      <c r="B166" s="45">
        <v>804</v>
      </c>
      <c r="C166" s="38">
        <v>1001</v>
      </c>
      <c r="D166" s="12" t="s">
        <v>136</v>
      </c>
      <c r="E166" s="38" t="s">
        <v>140</v>
      </c>
      <c r="F166" s="14">
        <v>427596</v>
      </c>
    </row>
    <row r="167" spans="1:6" ht="19.5" customHeight="1" x14ac:dyDescent="0.2">
      <c r="A167" s="43" t="s">
        <v>141</v>
      </c>
      <c r="B167" s="42">
        <v>804</v>
      </c>
      <c r="C167" s="39" t="s">
        <v>142</v>
      </c>
      <c r="D167" s="40"/>
      <c r="E167" s="40"/>
      <c r="F167" s="17">
        <f>F172</f>
        <v>693000</v>
      </c>
    </row>
    <row r="168" spans="1:6" ht="33" x14ac:dyDescent="0.2">
      <c r="A168" s="46" t="s">
        <v>11</v>
      </c>
      <c r="B168" s="45">
        <v>804</v>
      </c>
      <c r="C168" s="40" t="s">
        <v>142</v>
      </c>
      <c r="D168" s="40" t="s">
        <v>12</v>
      </c>
      <c r="E168" s="40"/>
      <c r="F168" s="14">
        <f>F169</f>
        <v>693000</v>
      </c>
    </row>
    <row r="169" spans="1:6" ht="33" x14ac:dyDescent="0.2">
      <c r="A169" s="46" t="s">
        <v>133</v>
      </c>
      <c r="B169" s="45">
        <v>804</v>
      </c>
      <c r="C169" s="40" t="s">
        <v>142</v>
      </c>
      <c r="D169" s="40" t="s">
        <v>134</v>
      </c>
      <c r="E169" s="40"/>
      <c r="F169" s="14">
        <f>F170</f>
        <v>693000</v>
      </c>
    </row>
    <row r="170" spans="1:6" ht="21" customHeight="1" x14ac:dyDescent="0.2">
      <c r="A170" s="46" t="s">
        <v>143</v>
      </c>
      <c r="B170" s="45">
        <v>804</v>
      </c>
      <c r="C170" s="40" t="s">
        <v>142</v>
      </c>
      <c r="D170" s="40" t="s">
        <v>144</v>
      </c>
      <c r="E170" s="40"/>
      <c r="F170" s="14">
        <f>F171</f>
        <v>693000</v>
      </c>
    </row>
    <row r="171" spans="1:6" ht="39" customHeight="1" x14ac:dyDescent="0.2">
      <c r="A171" s="46" t="s">
        <v>119</v>
      </c>
      <c r="B171" s="45">
        <v>804</v>
      </c>
      <c r="C171" s="40" t="s">
        <v>142</v>
      </c>
      <c r="D171" s="40" t="s">
        <v>144</v>
      </c>
      <c r="E171" s="40" t="s">
        <v>120</v>
      </c>
      <c r="F171" s="14">
        <f>F172</f>
        <v>693000</v>
      </c>
    </row>
    <row r="172" spans="1:6" ht="39" customHeight="1" x14ac:dyDescent="0.2">
      <c r="A172" s="46" t="s">
        <v>145</v>
      </c>
      <c r="B172" s="45">
        <v>804</v>
      </c>
      <c r="C172" s="40" t="s">
        <v>142</v>
      </c>
      <c r="D172" s="40" t="s">
        <v>144</v>
      </c>
      <c r="E172" s="40" t="s">
        <v>146</v>
      </c>
      <c r="F172" s="14">
        <v>693000</v>
      </c>
    </row>
    <row r="173" spans="1:6" ht="21.75" customHeight="1" x14ac:dyDescent="0.2">
      <c r="A173" s="41" t="s">
        <v>147</v>
      </c>
      <c r="B173" s="42">
        <v>804</v>
      </c>
      <c r="C173" s="37" t="s">
        <v>148</v>
      </c>
      <c r="D173" s="30"/>
      <c r="E173" s="30"/>
      <c r="F173" s="17">
        <f t="shared" ref="F173:F178" si="0">F174</f>
        <v>9349313.4000000004</v>
      </c>
    </row>
    <row r="174" spans="1:6" ht="21.75" customHeight="1" x14ac:dyDescent="0.2">
      <c r="A174" s="41" t="s">
        <v>149</v>
      </c>
      <c r="B174" s="42">
        <v>804</v>
      </c>
      <c r="C174" s="37" t="s">
        <v>150</v>
      </c>
      <c r="D174" s="37"/>
      <c r="E174" s="37"/>
      <c r="F174" s="17">
        <f t="shared" si="0"/>
        <v>9349313.4000000004</v>
      </c>
    </row>
    <row r="175" spans="1:6" ht="33" x14ac:dyDescent="0.2">
      <c r="A175" s="44" t="s">
        <v>11</v>
      </c>
      <c r="B175" s="45">
        <v>804</v>
      </c>
      <c r="C175" s="38" t="s">
        <v>150</v>
      </c>
      <c r="D175" s="13" t="s">
        <v>12</v>
      </c>
      <c r="E175" s="38"/>
      <c r="F175" s="14">
        <f t="shared" si="0"/>
        <v>9349313.4000000004</v>
      </c>
    </row>
    <row r="176" spans="1:6" ht="33" x14ac:dyDescent="0.2">
      <c r="A176" s="44" t="s">
        <v>123</v>
      </c>
      <c r="B176" s="45">
        <v>804</v>
      </c>
      <c r="C176" s="38" t="s">
        <v>150</v>
      </c>
      <c r="D176" s="38" t="s">
        <v>124</v>
      </c>
      <c r="E176" s="38"/>
      <c r="F176" s="14">
        <f t="shared" si="0"/>
        <v>9349313.4000000004</v>
      </c>
    </row>
    <row r="177" spans="1:6" ht="17.25" customHeight="1" x14ac:dyDescent="0.2">
      <c r="A177" s="46" t="s">
        <v>151</v>
      </c>
      <c r="B177" s="45">
        <v>804</v>
      </c>
      <c r="C177" s="38" t="s">
        <v>150</v>
      </c>
      <c r="D177" s="38" t="s">
        <v>152</v>
      </c>
      <c r="E177" s="38"/>
      <c r="F177" s="14">
        <f t="shared" si="0"/>
        <v>9349313.4000000004</v>
      </c>
    </row>
    <row r="178" spans="1:6" ht="38.25" customHeight="1" x14ac:dyDescent="0.2">
      <c r="A178" s="46" t="s">
        <v>119</v>
      </c>
      <c r="B178" s="45">
        <v>804</v>
      </c>
      <c r="C178" s="38" t="s">
        <v>150</v>
      </c>
      <c r="D178" s="38" t="s">
        <v>152</v>
      </c>
      <c r="E178" s="38" t="s">
        <v>120</v>
      </c>
      <c r="F178" s="14">
        <f t="shared" si="0"/>
        <v>9349313.4000000004</v>
      </c>
    </row>
    <row r="179" spans="1:6" ht="22.5" customHeight="1" x14ac:dyDescent="0.2">
      <c r="A179" s="46" t="s">
        <v>121</v>
      </c>
      <c r="B179" s="45">
        <v>804</v>
      </c>
      <c r="C179" s="38" t="s">
        <v>150</v>
      </c>
      <c r="D179" s="38" t="s">
        <v>152</v>
      </c>
      <c r="E179" s="38" t="s">
        <v>122</v>
      </c>
      <c r="F179" s="14">
        <v>9349313.4000000004</v>
      </c>
    </row>
    <row r="180" spans="1:6" ht="49.5" x14ac:dyDescent="0.25">
      <c r="A180" s="72" t="s">
        <v>161</v>
      </c>
      <c r="B180" s="42">
        <v>804</v>
      </c>
      <c r="C180" s="73">
        <v>1400</v>
      </c>
      <c r="D180" s="73"/>
      <c r="E180" s="73"/>
      <c r="F180" s="7">
        <f>F181</f>
        <v>4015817.62</v>
      </c>
    </row>
    <row r="181" spans="1:6" ht="32.25" customHeight="1" x14ac:dyDescent="0.25">
      <c r="A181" s="72" t="s">
        <v>162</v>
      </c>
      <c r="B181" s="42">
        <v>804</v>
      </c>
      <c r="C181" s="73">
        <v>1403</v>
      </c>
      <c r="D181" s="73"/>
      <c r="E181" s="73"/>
      <c r="F181" s="7">
        <f>F182</f>
        <v>4015817.62</v>
      </c>
    </row>
    <row r="182" spans="1:6" ht="33" x14ac:dyDescent="0.25">
      <c r="A182" s="11" t="s">
        <v>11</v>
      </c>
      <c r="B182" s="45">
        <v>804</v>
      </c>
      <c r="C182" s="31">
        <v>1403</v>
      </c>
      <c r="D182" s="31">
        <v>9300000000</v>
      </c>
      <c r="E182" s="31"/>
      <c r="F182" s="55">
        <f>F183</f>
        <v>4015817.62</v>
      </c>
    </row>
    <row r="183" spans="1:6" ht="19.5" customHeight="1" x14ac:dyDescent="0.25">
      <c r="A183" s="54" t="s">
        <v>163</v>
      </c>
      <c r="B183" s="45">
        <v>804</v>
      </c>
      <c r="C183" s="31">
        <v>1403</v>
      </c>
      <c r="D183" s="31" t="s">
        <v>176</v>
      </c>
      <c r="E183" s="31"/>
      <c r="F183" s="55">
        <f>F184+F187+F190+F193+F196+F199+F202</f>
        <v>4015817.62</v>
      </c>
    </row>
    <row r="184" spans="1:6" ht="66" x14ac:dyDescent="0.25">
      <c r="A184" s="54" t="s">
        <v>170</v>
      </c>
      <c r="B184" s="45">
        <v>804</v>
      </c>
      <c r="C184" s="31">
        <v>1403</v>
      </c>
      <c r="D184" s="31" t="s">
        <v>177</v>
      </c>
      <c r="E184" s="31"/>
      <c r="F184" s="55">
        <f>F186</f>
        <v>350000</v>
      </c>
    </row>
    <row r="185" spans="1:6" ht="16.5" x14ac:dyDescent="0.25">
      <c r="A185" s="57" t="s">
        <v>164</v>
      </c>
      <c r="B185" s="45">
        <v>804</v>
      </c>
      <c r="C185" s="31">
        <v>1403</v>
      </c>
      <c r="D185" s="31" t="s">
        <v>177</v>
      </c>
      <c r="E185" s="31">
        <v>500</v>
      </c>
      <c r="F185" s="55">
        <f>F186</f>
        <v>350000</v>
      </c>
    </row>
    <row r="186" spans="1:6" ht="16.5" x14ac:dyDescent="0.25">
      <c r="A186" s="57" t="s">
        <v>165</v>
      </c>
      <c r="B186" s="45">
        <v>804</v>
      </c>
      <c r="C186" s="31">
        <v>1403</v>
      </c>
      <c r="D186" s="31" t="s">
        <v>177</v>
      </c>
      <c r="E186" s="31">
        <v>540</v>
      </c>
      <c r="F186" s="55">
        <v>350000</v>
      </c>
    </row>
    <row r="187" spans="1:6" ht="33" x14ac:dyDescent="0.25">
      <c r="A187" s="58" t="s">
        <v>169</v>
      </c>
      <c r="B187" s="45">
        <v>804</v>
      </c>
      <c r="C187" s="31">
        <v>1403</v>
      </c>
      <c r="D187" s="31" t="s">
        <v>178</v>
      </c>
      <c r="E187" s="31"/>
      <c r="F187" s="55">
        <f>F189</f>
        <v>1500000</v>
      </c>
    </row>
    <row r="188" spans="1:6" ht="16.5" x14ac:dyDescent="0.25">
      <c r="A188" s="57" t="s">
        <v>164</v>
      </c>
      <c r="B188" s="45">
        <v>804</v>
      </c>
      <c r="C188" s="31">
        <v>1403</v>
      </c>
      <c r="D188" s="31" t="s">
        <v>178</v>
      </c>
      <c r="E188" s="31">
        <v>500</v>
      </c>
      <c r="F188" s="55">
        <f>F189</f>
        <v>1500000</v>
      </c>
    </row>
    <row r="189" spans="1:6" ht="16.5" x14ac:dyDescent="0.25">
      <c r="A189" s="57" t="s">
        <v>165</v>
      </c>
      <c r="B189" s="45">
        <v>804</v>
      </c>
      <c r="C189" s="31">
        <v>1403</v>
      </c>
      <c r="D189" s="31" t="s">
        <v>178</v>
      </c>
      <c r="E189" s="31">
        <v>540</v>
      </c>
      <c r="F189" s="55">
        <v>1500000</v>
      </c>
    </row>
    <row r="190" spans="1:6" ht="51.75" customHeight="1" x14ac:dyDescent="0.25">
      <c r="A190" s="58" t="s">
        <v>171</v>
      </c>
      <c r="B190" s="45">
        <v>804</v>
      </c>
      <c r="C190" s="31">
        <v>1403</v>
      </c>
      <c r="D190" s="31" t="s">
        <v>179</v>
      </c>
      <c r="E190" s="31"/>
      <c r="F190" s="53">
        <f>F192</f>
        <v>150000</v>
      </c>
    </row>
    <row r="191" spans="1:6" ht="16.5" x14ac:dyDescent="0.25">
      <c r="A191" s="57" t="s">
        <v>164</v>
      </c>
      <c r="B191" s="45">
        <v>804</v>
      </c>
      <c r="C191" s="31">
        <v>1403</v>
      </c>
      <c r="D191" s="31" t="s">
        <v>179</v>
      </c>
      <c r="E191" s="31">
        <v>500</v>
      </c>
      <c r="F191" s="53">
        <f>F192</f>
        <v>150000</v>
      </c>
    </row>
    <row r="192" spans="1:6" ht="16.5" x14ac:dyDescent="0.25">
      <c r="A192" s="57" t="s">
        <v>165</v>
      </c>
      <c r="B192" s="45">
        <v>804</v>
      </c>
      <c r="C192" s="31">
        <v>1403</v>
      </c>
      <c r="D192" s="31" t="s">
        <v>179</v>
      </c>
      <c r="E192" s="31">
        <v>540</v>
      </c>
      <c r="F192" s="53">
        <v>150000</v>
      </c>
    </row>
    <row r="193" spans="1:6" ht="33" customHeight="1" x14ac:dyDescent="0.25">
      <c r="A193" s="58" t="s">
        <v>172</v>
      </c>
      <c r="B193" s="45">
        <v>804</v>
      </c>
      <c r="C193" s="31">
        <v>1403</v>
      </c>
      <c r="D193" s="31" t="s">
        <v>180</v>
      </c>
      <c r="E193" s="31"/>
      <c r="F193" s="53">
        <f>F195</f>
        <v>1600000</v>
      </c>
    </row>
    <row r="194" spans="1:6" ht="16.5" x14ac:dyDescent="0.25">
      <c r="A194" s="57" t="s">
        <v>164</v>
      </c>
      <c r="B194" s="45">
        <v>804</v>
      </c>
      <c r="C194" s="31">
        <v>1403</v>
      </c>
      <c r="D194" s="31" t="s">
        <v>180</v>
      </c>
      <c r="E194" s="31">
        <v>500</v>
      </c>
      <c r="F194" s="53">
        <f>F195</f>
        <v>1600000</v>
      </c>
    </row>
    <row r="195" spans="1:6" ht="16.5" x14ac:dyDescent="0.25">
      <c r="A195" s="57" t="s">
        <v>165</v>
      </c>
      <c r="B195" s="45">
        <v>804</v>
      </c>
      <c r="C195" s="31">
        <v>1403</v>
      </c>
      <c r="D195" s="31" t="s">
        <v>180</v>
      </c>
      <c r="E195" s="31">
        <v>540</v>
      </c>
      <c r="F195" s="53">
        <v>1600000</v>
      </c>
    </row>
    <row r="196" spans="1:6" ht="18" customHeight="1" x14ac:dyDescent="0.2">
      <c r="A196" s="35" t="s">
        <v>184</v>
      </c>
      <c r="B196" s="45">
        <v>804</v>
      </c>
      <c r="C196" s="31">
        <v>1403</v>
      </c>
      <c r="D196" s="31" t="s">
        <v>183</v>
      </c>
      <c r="E196" s="31"/>
      <c r="F196" s="55">
        <f>F198</f>
        <v>262817.62</v>
      </c>
    </row>
    <row r="197" spans="1:6" ht="16.5" x14ac:dyDescent="0.2">
      <c r="A197" s="70" t="s">
        <v>164</v>
      </c>
      <c r="B197" s="45">
        <v>804</v>
      </c>
      <c r="C197" s="31">
        <v>1403</v>
      </c>
      <c r="D197" s="31" t="s">
        <v>183</v>
      </c>
      <c r="E197" s="31">
        <v>500</v>
      </c>
      <c r="F197" s="55">
        <f>F198</f>
        <v>262817.62</v>
      </c>
    </row>
    <row r="198" spans="1:6" ht="16.5" x14ac:dyDescent="0.2">
      <c r="A198" s="70" t="s">
        <v>165</v>
      </c>
      <c r="B198" s="45">
        <v>804</v>
      </c>
      <c r="C198" s="31">
        <v>1403</v>
      </c>
      <c r="D198" s="31" t="s">
        <v>183</v>
      </c>
      <c r="E198" s="31">
        <v>540</v>
      </c>
      <c r="F198" s="55">
        <v>262817.62</v>
      </c>
    </row>
    <row r="199" spans="1:6" ht="48" customHeight="1" x14ac:dyDescent="0.25">
      <c r="A199" s="77" t="s">
        <v>197</v>
      </c>
      <c r="B199" s="45">
        <v>804</v>
      </c>
      <c r="C199" s="31">
        <v>1403</v>
      </c>
      <c r="D199" s="31" t="s">
        <v>196</v>
      </c>
      <c r="E199" s="31"/>
      <c r="F199" s="55">
        <f>F201</f>
        <v>3000</v>
      </c>
    </row>
    <row r="200" spans="1:6" ht="16.5" x14ac:dyDescent="0.2">
      <c r="A200" s="70" t="s">
        <v>164</v>
      </c>
      <c r="B200" s="45">
        <v>804</v>
      </c>
      <c r="C200" s="31">
        <v>1403</v>
      </c>
      <c r="D200" s="31" t="s">
        <v>196</v>
      </c>
      <c r="E200" s="31">
        <v>500</v>
      </c>
      <c r="F200" s="55">
        <f>F201</f>
        <v>3000</v>
      </c>
    </row>
    <row r="201" spans="1:6" ht="16.5" x14ac:dyDescent="0.2">
      <c r="A201" s="70" t="s">
        <v>165</v>
      </c>
      <c r="B201" s="45">
        <v>804</v>
      </c>
      <c r="C201" s="31">
        <v>1403</v>
      </c>
      <c r="D201" s="31" t="s">
        <v>196</v>
      </c>
      <c r="E201" s="31">
        <v>540</v>
      </c>
      <c r="F201" s="55">
        <v>3000</v>
      </c>
    </row>
    <row r="202" spans="1:6" ht="67.5" customHeight="1" x14ac:dyDescent="0.2">
      <c r="A202" s="96" t="s">
        <v>213</v>
      </c>
      <c r="B202" s="45">
        <v>804</v>
      </c>
      <c r="C202" s="31">
        <v>1403</v>
      </c>
      <c r="D202" s="31" t="s">
        <v>214</v>
      </c>
      <c r="E202" s="31"/>
      <c r="F202" s="55">
        <f t="shared" ref="F202" si="1">F204</f>
        <v>150000</v>
      </c>
    </row>
    <row r="203" spans="1:6" ht="16.5" x14ac:dyDescent="0.2">
      <c r="A203" s="70" t="s">
        <v>164</v>
      </c>
      <c r="B203" s="45">
        <v>804</v>
      </c>
      <c r="C203" s="31">
        <v>1403</v>
      </c>
      <c r="D203" s="31" t="s">
        <v>214</v>
      </c>
      <c r="E203" s="31">
        <v>500</v>
      </c>
      <c r="F203" s="55">
        <f t="shared" ref="F203" si="2">F204</f>
        <v>150000</v>
      </c>
    </row>
    <row r="204" spans="1:6" ht="16.5" x14ac:dyDescent="0.2">
      <c r="A204" s="70" t="s">
        <v>165</v>
      </c>
      <c r="B204" s="45">
        <v>804</v>
      </c>
      <c r="C204" s="31">
        <v>1403</v>
      </c>
      <c r="D204" s="31" t="s">
        <v>214</v>
      </c>
      <c r="E204" s="31">
        <v>540</v>
      </c>
      <c r="F204" s="55">
        <v>150000</v>
      </c>
    </row>
    <row r="205" spans="1:6" ht="18.75" x14ac:dyDescent="0.3">
      <c r="A205" s="56"/>
      <c r="B205" s="56"/>
      <c r="C205" s="56"/>
    </row>
    <row r="206" spans="1:6" ht="18.75" x14ac:dyDescent="0.3">
      <c r="A206" s="56"/>
      <c r="B206" s="56"/>
      <c r="C206" s="56"/>
    </row>
    <row r="207" spans="1:6" ht="18.75" x14ac:dyDescent="0.3">
      <c r="A207" s="56"/>
      <c r="B207" s="56"/>
      <c r="C207" s="56"/>
    </row>
    <row r="208" spans="1:6" ht="18.75" x14ac:dyDescent="0.3">
      <c r="A208" s="56"/>
      <c r="B208" s="56"/>
      <c r="C208" s="56"/>
    </row>
    <row r="209" spans="1:3" ht="18.75" x14ac:dyDescent="0.3">
      <c r="A209" s="56"/>
      <c r="B209" s="56"/>
      <c r="C209" s="56"/>
    </row>
    <row r="210" spans="1:3" ht="18.75" x14ac:dyDescent="0.3">
      <c r="A210" s="56"/>
      <c r="B210" s="56"/>
      <c r="C210" s="56"/>
    </row>
    <row r="211" spans="1:3" ht="18.75" x14ac:dyDescent="0.3">
      <c r="A211" s="75"/>
      <c r="B211" s="75"/>
      <c r="C211" s="75"/>
    </row>
    <row r="212" spans="1:3" ht="18.75" x14ac:dyDescent="0.3">
      <c r="A212" s="56"/>
      <c r="B212" s="56"/>
      <c r="C212" s="56"/>
    </row>
    <row r="213" spans="1:3" ht="18.75" x14ac:dyDescent="0.3">
      <c r="A213" s="56"/>
      <c r="B213" s="56"/>
      <c r="C213" s="56"/>
    </row>
    <row r="214" spans="1:3" ht="18.75" x14ac:dyDescent="0.3">
      <c r="A214" s="75"/>
      <c r="B214" s="75"/>
      <c r="C214" s="75"/>
    </row>
  </sheetData>
  <mergeCells count="1">
    <mergeCell ref="A1:F1"/>
  </mergeCells>
  <pageMargins left="1.1811023622047245" right="0.39370078740157483" top="0.78740157480314965" bottom="0.78740157480314965" header="0.51181102362204722" footer="0.51181102362204722"/>
  <pageSetup paperSize="9" scale="7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D13" sqref="D13"/>
    </sheetView>
  </sheetViews>
  <sheetFormatPr defaultRowHeight="12.75" x14ac:dyDescent="0.2"/>
  <cols>
    <col min="1" max="1" width="68.7109375" customWidth="1"/>
    <col min="2" max="2" width="7.5703125" customWidth="1"/>
    <col min="3" max="3" width="7.85546875" customWidth="1"/>
    <col min="4" max="4" width="17.5703125" customWidth="1"/>
  </cols>
  <sheetData>
    <row r="1" spans="1:4" ht="58.5" customHeight="1" x14ac:dyDescent="0.25">
      <c r="A1" s="95" t="s">
        <v>205</v>
      </c>
      <c r="B1" s="95"/>
      <c r="C1" s="95"/>
      <c r="D1" s="95"/>
    </row>
    <row r="2" spans="1:4" ht="11.25" customHeight="1" x14ac:dyDescent="0.25">
      <c r="A2" s="80"/>
      <c r="B2" s="80"/>
      <c r="C2" s="80"/>
      <c r="D2" s="80"/>
    </row>
    <row r="3" spans="1:4" ht="14.25" customHeight="1" x14ac:dyDescent="0.25">
      <c r="A3" s="81"/>
      <c r="B3" s="81"/>
      <c r="C3" s="82"/>
      <c r="D3" s="2" t="s">
        <v>0</v>
      </c>
    </row>
    <row r="4" spans="1:4" ht="20.25" customHeight="1" x14ac:dyDescent="0.2">
      <c r="A4" s="31" t="s">
        <v>1</v>
      </c>
      <c r="B4" s="31" t="s">
        <v>206</v>
      </c>
      <c r="C4" s="31" t="s">
        <v>207</v>
      </c>
      <c r="D4" s="31" t="s">
        <v>5</v>
      </c>
    </row>
    <row r="5" spans="1:4" ht="66.75" customHeight="1" x14ac:dyDescent="0.2">
      <c r="A5" s="46" t="s">
        <v>200</v>
      </c>
      <c r="B5" s="83" t="s">
        <v>208</v>
      </c>
      <c r="C5" s="31"/>
      <c r="D5" s="14">
        <v>60000</v>
      </c>
    </row>
    <row r="6" spans="1:4" ht="53.25" customHeight="1" x14ac:dyDescent="0.2">
      <c r="A6" s="46" t="s">
        <v>209</v>
      </c>
      <c r="B6" s="83" t="s">
        <v>210</v>
      </c>
      <c r="C6" s="31"/>
      <c r="D6" s="14">
        <v>2993257</v>
      </c>
    </row>
    <row r="7" spans="1:4" ht="54" customHeight="1" x14ac:dyDescent="0.2">
      <c r="A7" s="27" t="s">
        <v>43</v>
      </c>
      <c r="B7" s="83" t="s">
        <v>211</v>
      </c>
      <c r="C7" s="84"/>
      <c r="D7" s="14">
        <v>97370</v>
      </c>
    </row>
    <row r="8" spans="1:4" ht="64.5" customHeight="1" x14ac:dyDescent="0.25">
      <c r="A8" s="85" t="s">
        <v>85</v>
      </c>
      <c r="B8" s="86">
        <v>56</v>
      </c>
      <c r="C8" s="87"/>
      <c r="D8" s="14">
        <v>5000</v>
      </c>
    </row>
    <row r="9" spans="1:4" ht="49.5" customHeight="1" x14ac:dyDescent="0.25">
      <c r="A9" s="11" t="s">
        <v>117</v>
      </c>
      <c r="B9" s="86">
        <v>57</v>
      </c>
      <c r="C9" s="87"/>
      <c r="D9" s="14">
        <v>4026600.2</v>
      </c>
    </row>
    <row r="10" spans="1:4" ht="66" x14ac:dyDescent="0.25">
      <c r="A10" s="54" t="s">
        <v>158</v>
      </c>
      <c r="B10" s="86">
        <v>58</v>
      </c>
      <c r="C10" s="87"/>
      <c r="D10" s="14">
        <v>4243239.1100000003</v>
      </c>
    </row>
    <row r="11" spans="1:4" ht="49.5" customHeight="1" x14ac:dyDescent="0.25">
      <c r="A11" s="88" t="s">
        <v>166</v>
      </c>
      <c r="B11" s="86">
        <v>59</v>
      </c>
      <c r="C11" s="87"/>
      <c r="D11" s="14">
        <v>10831148.99</v>
      </c>
    </row>
    <row r="12" spans="1:4" ht="84" customHeight="1" x14ac:dyDescent="0.25">
      <c r="A12" s="54" t="s">
        <v>168</v>
      </c>
      <c r="B12" s="86">
        <v>61</v>
      </c>
      <c r="C12" s="87"/>
      <c r="D12" s="14">
        <v>4110000</v>
      </c>
    </row>
    <row r="13" spans="1:4" ht="20.25" customHeight="1" x14ac:dyDescent="0.2">
      <c r="A13" s="89" t="s">
        <v>212</v>
      </c>
      <c r="B13" s="90"/>
      <c r="C13" s="91"/>
      <c r="D13" s="55">
        <f>SUM(D5:D12)</f>
        <v>26366615.300000001</v>
      </c>
    </row>
    <row r="14" spans="1:4" ht="18.75" x14ac:dyDescent="0.3">
      <c r="A14" s="56"/>
      <c r="B14" s="56"/>
      <c r="C14" s="56"/>
    </row>
    <row r="15" spans="1:4" ht="63" customHeight="1" x14ac:dyDescent="0.3">
      <c r="A15" s="94" t="s">
        <v>187</v>
      </c>
      <c r="B15" s="94"/>
      <c r="C15" s="94"/>
    </row>
    <row r="16" spans="1:4" ht="18.75" x14ac:dyDescent="0.3">
      <c r="A16" s="56" t="s">
        <v>188</v>
      </c>
      <c r="B16" s="56"/>
      <c r="C16" s="56"/>
    </row>
    <row r="17" spans="1:3" ht="18.75" x14ac:dyDescent="0.3">
      <c r="A17" s="56" t="s">
        <v>189</v>
      </c>
      <c r="B17" s="56"/>
      <c r="C17" s="56"/>
    </row>
    <row r="18" spans="1:3" ht="18.75" x14ac:dyDescent="0.3">
      <c r="A18" s="56"/>
      <c r="B18" s="56"/>
      <c r="C18" s="56"/>
    </row>
    <row r="19" spans="1:3" ht="18.75" x14ac:dyDescent="0.3">
      <c r="A19" s="56"/>
      <c r="B19" s="56"/>
      <c r="C19" s="56"/>
    </row>
    <row r="20" spans="1:3" ht="18.75" x14ac:dyDescent="0.3">
      <c r="A20" s="56"/>
      <c r="B20" s="56"/>
      <c r="C20" s="56"/>
    </row>
    <row r="21" spans="1:3" ht="18.75" x14ac:dyDescent="0.3">
      <c r="A21" s="56" t="s">
        <v>182</v>
      </c>
      <c r="B21" s="56"/>
      <c r="C21" s="56"/>
    </row>
    <row r="22" spans="1:3" ht="18.75" x14ac:dyDescent="0.3">
      <c r="A22" s="56" t="s">
        <v>159</v>
      </c>
      <c r="B22" s="56"/>
      <c r="C22" s="56"/>
    </row>
    <row r="23" spans="1:3" ht="18.75" x14ac:dyDescent="0.3">
      <c r="A23" s="75" t="s">
        <v>160</v>
      </c>
      <c r="B23" s="75"/>
      <c r="C23" s="75"/>
    </row>
    <row r="24" spans="1:3" ht="18.75" x14ac:dyDescent="0.3">
      <c r="A24" s="56"/>
      <c r="B24" s="56"/>
      <c r="C24" s="56"/>
    </row>
    <row r="25" spans="1:3" ht="18.75" x14ac:dyDescent="0.3">
      <c r="A25" s="56" t="s">
        <v>185</v>
      </c>
      <c r="B25" s="56"/>
      <c r="C25" s="56"/>
    </row>
    <row r="26" spans="1:3" ht="18.75" x14ac:dyDescent="0.3">
      <c r="A26" s="75" t="s">
        <v>186</v>
      </c>
      <c r="B26" s="75"/>
      <c r="C26" s="75"/>
    </row>
  </sheetData>
  <mergeCells count="2">
    <mergeCell ref="A1:D1"/>
    <mergeCell ref="A15:C15"/>
  </mergeCells>
  <pageMargins left="1.1023622047244095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Прил.№3</vt:lpstr>
      <vt:lpstr>Прил №4</vt:lpstr>
      <vt:lpstr>Прил.№5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OrlikovaNP_6211</dc:creator>
  <cp:lastModifiedBy>OrlikovaNP_6211</cp:lastModifiedBy>
  <cp:lastPrinted>2016-09-27T12:23:29Z</cp:lastPrinted>
  <dcterms:created xsi:type="dcterms:W3CDTF">2016-01-15T06:48:34Z</dcterms:created>
  <dcterms:modified xsi:type="dcterms:W3CDTF">2016-11-23T11:34:39Z</dcterms:modified>
</cp:coreProperties>
</file>