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ОВЕТ\Совет депутатов\РЕШЕНИЯ 2022 год\7) решения от 24.05.2022\приложения к решению 44\"/>
    </mc:Choice>
  </mc:AlternateContent>
  <bookViews>
    <workbookView xWindow="0" yWindow="0" windowWidth="28800" windowHeight="12435"/>
  </bookViews>
  <sheets>
    <sheet name="Прил №6" sheetId="1" r:id="rId1"/>
  </sheets>
  <calcPr calcId="152511"/>
</workbook>
</file>

<file path=xl/calcChain.xml><?xml version="1.0" encoding="utf-8"?>
<calcChain xmlns="http://schemas.openxmlformats.org/spreadsheetml/2006/main">
  <c r="F117" i="1" l="1"/>
  <c r="F116" i="1"/>
  <c r="F21" i="1"/>
  <c r="F22" i="1"/>
  <c r="F16" i="1"/>
  <c r="F17" i="1"/>
  <c r="F233" i="1"/>
  <c r="F209" i="1"/>
  <c r="F196" i="1"/>
  <c r="F150" i="1"/>
  <c r="F98" i="1"/>
  <c r="F72" i="1"/>
  <c r="E72" i="1"/>
  <c r="F67" i="1"/>
  <c r="E67" i="1"/>
  <c r="F51" i="1"/>
  <c r="F45" i="1"/>
  <c r="F46" i="1"/>
  <c r="F30" i="1"/>
  <c r="F29" i="1"/>
  <c r="F195" i="1"/>
  <c r="F186" i="1"/>
  <c r="F132" i="1"/>
  <c r="F180" i="1"/>
  <c r="E180" i="1"/>
  <c r="F163" i="1"/>
  <c r="F34" i="1"/>
  <c r="F35" i="1"/>
  <c r="E233" i="1"/>
  <c r="F257" i="1"/>
  <c r="F256" i="1"/>
  <c r="F255" i="1" s="1"/>
  <c r="E255" i="1"/>
  <c r="E256" i="1"/>
  <c r="E257" i="1"/>
  <c r="F242" i="1"/>
  <c r="E242" i="1"/>
  <c r="F224" i="1"/>
  <c r="F223" i="1"/>
  <c r="F222" i="1" s="1"/>
  <c r="E224" i="1"/>
  <c r="E223" i="1" s="1"/>
  <c r="E222" i="1" s="1"/>
  <c r="F220" i="1"/>
  <c r="F219" i="1" s="1"/>
  <c r="E220" i="1"/>
  <c r="E219" i="1" s="1"/>
  <c r="F217" i="1"/>
  <c r="F216" i="1" s="1"/>
  <c r="E217" i="1"/>
  <c r="E216" i="1" s="1"/>
  <c r="F171" i="1"/>
  <c r="F170" i="1" s="1"/>
  <c r="F169" i="1" s="1"/>
  <c r="E171" i="1"/>
  <c r="E170" i="1" s="1"/>
  <c r="E169" i="1" s="1"/>
  <c r="F167" i="1"/>
  <c r="F166" i="1" s="1"/>
  <c r="F165" i="1" s="1"/>
  <c r="E167" i="1"/>
  <c r="E166" i="1" s="1"/>
  <c r="E165" i="1" s="1"/>
  <c r="E163" i="1"/>
  <c r="F148" i="1"/>
  <c r="F147" i="1" s="1"/>
  <c r="F146" i="1" s="1"/>
  <c r="F145" i="1" s="1"/>
  <c r="E148" i="1"/>
  <c r="E147" i="1" s="1"/>
  <c r="E146" i="1" s="1"/>
  <c r="E145" i="1" s="1"/>
  <c r="F20" i="1" l="1"/>
  <c r="F143" i="1"/>
  <c r="F142" i="1" s="1"/>
  <c r="F141" i="1" s="1"/>
  <c r="E143" i="1"/>
  <c r="E142" i="1" s="1"/>
  <c r="E141" i="1" s="1"/>
  <c r="F122" i="1"/>
  <c r="F121" i="1" s="1"/>
  <c r="E122" i="1"/>
  <c r="E121" i="1" s="1"/>
  <c r="E35" i="1"/>
  <c r="E34" i="1" s="1"/>
  <c r="F15" i="1" l="1"/>
  <c r="F14" i="1" s="1"/>
  <c r="F245" i="1"/>
  <c r="F244" i="1" s="1"/>
  <c r="E245" i="1"/>
  <c r="E244" i="1" s="1"/>
  <c r="E241" i="1"/>
  <c r="F239" i="1"/>
  <c r="E239" i="1"/>
  <c r="F214" i="1"/>
  <c r="F213" i="1" s="1"/>
  <c r="E214" i="1"/>
  <c r="E213" i="1" s="1"/>
  <c r="F211" i="1"/>
  <c r="F210" i="1" s="1"/>
  <c r="F207" i="1" s="1"/>
  <c r="F206" i="1" s="1"/>
  <c r="E211" i="1"/>
  <c r="E210" i="1" s="1"/>
  <c r="E209" i="1" s="1"/>
  <c r="E207" i="1"/>
  <c r="E206" i="1" s="1"/>
  <c r="F204" i="1"/>
  <c r="F203" i="1" s="1"/>
  <c r="E204" i="1"/>
  <c r="E203" i="1" s="1"/>
  <c r="F201" i="1"/>
  <c r="F200" i="1" s="1"/>
  <c r="E201" i="1"/>
  <c r="E200" i="1" s="1"/>
  <c r="F198" i="1"/>
  <c r="F197" i="1" s="1"/>
  <c r="E198" i="1"/>
  <c r="E197" i="1" s="1"/>
  <c r="E196" i="1" s="1"/>
  <c r="F184" i="1"/>
  <c r="F183" i="1" s="1"/>
  <c r="F182" i="1" s="1"/>
  <c r="F162" i="1"/>
  <c r="F161" i="1" s="1"/>
  <c r="F159" i="1"/>
  <c r="F158" i="1" s="1"/>
  <c r="E162" i="1"/>
  <c r="E161" i="1" s="1"/>
  <c r="E159" i="1"/>
  <c r="E158" i="1" s="1"/>
  <c r="F156" i="1"/>
  <c r="F155" i="1" s="1"/>
  <c r="E156" i="1"/>
  <c r="E195" i="1" l="1"/>
  <c r="F104" i="1"/>
  <c r="F103" i="1" s="1"/>
  <c r="E104" i="1"/>
  <c r="E103" i="1" s="1"/>
  <c r="F96" i="1"/>
  <c r="F95" i="1" s="1"/>
  <c r="F94" i="1" s="1"/>
  <c r="E96" i="1"/>
  <c r="E95" i="1" s="1"/>
  <c r="E94" i="1" s="1"/>
  <c r="E93" i="1" s="1"/>
  <c r="E30" i="1"/>
  <c r="F27" i="1"/>
  <c r="F26" i="1" s="1"/>
  <c r="E27" i="1"/>
  <c r="E26" i="1" s="1"/>
  <c r="F265" i="1" l="1"/>
  <c r="F264" i="1" s="1"/>
  <c r="F263" i="1" s="1"/>
  <c r="F261" i="1"/>
  <c r="F260" i="1" s="1"/>
  <c r="F259" i="1" s="1"/>
  <c r="F253" i="1"/>
  <c r="F252" i="1" s="1"/>
  <c r="F251" i="1" s="1"/>
  <c r="F249" i="1"/>
  <c r="F248" i="1" s="1"/>
  <c r="F247" i="1" s="1"/>
  <c r="F241" i="1"/>
  <c r="F238" i="1"/>
  <c r="F236" i="1"/>
  <c r="F231" i="1"/>
  <c r="F229" i="1"/>
  <c r="F193" i="1"/>
  <c r="F192" i="1" s="1"/>
  <c r="F191" i="1" s="1"/>
  <c r="F189" i="1"/>
  <c r="F188" i="1" s="1"/>
  <c r="F187" i="1" s="1"/>
  <c r="F179" i="1"/>
  <c r="F178" i="1" s="1"/>
  <c r="F176" i="1"/>
  <c r="F175" i="1" s="1"/>
  <c r="F174" i="1" s="1"/>
  <c r="F153" i="1"/>
  <c r="F152" i="1" s="1"/>
  <c r="F151" i="1" s="1"/>
  <c r="F139" i="1"/>
  <c r="F138" i="1" s="1"/>
  <c r="F137" i="1" s="1"/>
  <c r="F135" i="1"/>
  <c r="F134" i="1" s="1"/>
  <c r="F133" i="1" s="1"/>
  <c r="F130" i="1"/>
  <c r="F129" i="1" s="1"/>
  <c r="F128" i="1" s="1"/>
  <c r="F126" i="1"/>
  <c r="F125" i="1" s="1"/>
  <c r="F124" i="1" s="1"/>
  <c r="F119" i="1"/>
  <c r="F118" i="1" s="1"/>
  <c r="F114" i="1"/>
  <c r="F113" i="1" s="1"/>
  <c r="F112" i="1" s="1"/>
  <c r="F111" i="1" s="1"/>
  <c r="F109" i="1"/>
  <c r="F108" i="1" s="1"/>
  <c r="F107" i="1" s="1"/>
  <c r="F106" i="1" s="1"/>
  <c r="F101" i="1"/>
  <c r="F100" i="1" s="1"/>
  <c r="F91" i="1"/>
  <c r="F90" i="1" s="1"/>
  <c r="F89" i="1" s="1"/>
  <c r="F87" i="1"/>
  <c r="F86" i="1" s="1"/>
  <c r="F85" i="1" s="1"/>
  <c r="F82" i="1"/>
  <c r="F81" i="1" s="1"/>
  <c r="F80" i="1" s="1"/>
  <c r="F78" i="1"/>
  <c r="F77" i="1" s="1"/>
  <c r="F76" i="1" s="1"/>
  <c r="F74" i="1"/>
  <c r="F73" i="1" s="1"/>
  <c r="F70" i="1"/>
  <c r="F69" i="1" s="1"/>
  <c r="F68" i="1" s="1"/>
  <c r="F65" i="1"/>
  <c r="F63" i="1"/>
  <c r="F58" i="1"/>
  <c r="F57" i="1" s="1"/>
  <c r="F56" i="1" s="1"/>
  <c r="F54" i="1"/>
  <c r="F53" i="1" s="1"/>
  <c r="F52" i="1" s="1"/>
  <c r="F49" i="1"/>
  <c r="F47" i="1"/>
  <c r="F43" i="1"/>
  <c r="F42" i="1" s="1"/>
  <c r="F41" i="1" s="1"/>
  <c r="F39" i="1"/>
  <c r="F38" i="1" s="1"/>
  <c r="F37" i="1" s="1"/>
  <c r="F32" i="1"/>
  <c r="F24" i="1"/>
  <c r="F18" i="1"/>
  <c r="E265" i="1"/>
  <c r="E264" i="1" s="1"/>
  <c r="E263" i="1" s="1"/>
  <c r="E261" i="1"/>
  <c r="E260" i="1" s="1"/>
  <c r="E259" i="1" s="1"/>
  <c r="E253" i="1"/>
  <c r="E252" i="1" s="1"/>
  <c r="E251" i="1" s="1"/>
  <c r="E249" i="1"/>
  <c r="E248" i="1" s="1"/>
  <c r="E247" i="1" s="1"/>
  <c r="E238" i="1"/>
  <c r="E236" i="1"/>
  <c r="E231" i="1"/>
  <c r="E229" i="1"/>
  <c r="E193" i="1"/>
  <c r="E192" i="1" s="1"/>
  <c r="E191" i="1" s="1"/>
  <c r="E189" i="1"/>
  <c r="E188" i="1" s="1"/>
  <c r="E187" i="1" s="1"/>
  <c r="E184" i="1"/>
  <c r="E183" i="1" s="1"/>
  <c r="E182" i="1" s="1"/>
  <c r="E179" i="1"/>
  <c r="E178" i="1" s="1"/>
  <c r="E176" i="1"/>
  <c r="E175" i="1" s="1"/>
  <c r="E174" i="1" s="1"/>
  <c r="E155" i="1"/>
  <c r="E153" i="1"/>
  <c r="E152" i="1" s="1"/>
  <c r="E151" i="1" s="1"/>
  <c r="E150" i="1" s="1"/>
  <c r="E139" i="1"/>
  <c r="E138" i="1" s="1"/>
  <c r="E137" i="1" s="1"/>
  <c r="E135" i="1"/>
  <c r="E134" i="1" s="1"/>
  <c r="E133" i="1" s="1"/>
  <c r="E130" i="1"/>
  <c r="E129" i="1" s="1"/>
  <c r="E128" i="1" s="1"/>
  <c r="E126" i="1"/>
  <c r="E125" i="1" s="1"/>
  <c r="E124" i="1" s="1"/>
  <c r="E119" i="1"/>
  <c r="E118" i="1" s="1"/>
  <c r="E117" i="1" s="1"/>
  <c r="E114" i="1"/>
  <c r="E113" i="1" s="1"/>
  <c r="E112" i="1" s="1"/>
  <c r="E111" i="1" s="1"/>
  <c r="E109" i="1"/>
  <c r="E108" i="1" s="1"/>
  <c r="E107" i="1" s="1"/>
  <c r="E106" i="1" s="1"/>
  <c r="E101" i="1"/>
  <c r="E100" i="1" s="1"/>
  <c r="E91" i="1"/>
  <c r="E90" i="1" s="1"/>
  <c r="E89" i="1" s="1"/>
  <c r="E87" i="1"/>
  <c r="E86" i="1" s="1"/>
  <c r="E85" i="1" s="1"/>
  <c r="E82" i="1"/>
  <c r="E81" i="1" s="1"/>
  <c r="E80" i="1" s="1"/>
  <c r="E78" i="1"/>
  <c r="E77" i="1" s="1"/>
  <c r="E76" i="1" s="1"/>
  <c r="E74" i="1"/>
  <c r="E73" i="1" s="1"/>
  <c r="E70" i="1"/>
  <c r="E69" i="1" s="1"/>
  <c r="E68" i="1" s="1"/>
  <c r="E65" i="1"/>
  <c r="E63" i="1"/>
  <c r="E58" i="1"/>
  <c r="E57" i="1" s="1"/>
  <c r="E56" i="1" s="1"/>
  <c r="E54" i="1"/>
  <c r="E53" i="1" s="1"/>
  <c r="E52" i="1" s="1"/>
  <c r="E49" i="1"/>
  <c r="E47" i="1"/>
  <c r="E46" i="1" s="1"/>
  <c r="E43" i="1"/>
  <c r="E42" i="1" s="1"/>
  <c r="E41" i="1" s="1"/>
  <c r="E39" i="1"/>
  <c r="E38" i="1" s="1"/>
  <c r="E37" i="1" s="1"/>
  <c r="E32" i="1"/>
  <c r="E29" i="1" s="1"/>
  <c r="E24" i="1"/>
  <c r="E22" i="1"/>
  <c r="E21" i="1" s="1"/>
  <c r="E18" i="1"/>
  <c r="E17" i="1" s="1"/>
  <c r="E16" i="1" s="1"/>
  <c r="E173" i="1" l="1"/>
  <c r="E13" i="1" s="1"/>
  <c r="F173" i="1"/>
  <c r="E132" i="1"/>
  <c r="E116" i="1"/>
  <c r="F235" i="1"/>
  <c r="F234" i="1" s="1"/>
  <c r="F99" i="1"/>
  <c r="E20" i="1"/>
  <c r="E45" i="1"/>
  <c r="E99" i="1"/>
  <c r="E98" i="1" s="1"/>
  <c r="F228" i="1"/>
  <c r="F227" i="1" s="1"/>
  <c r="F226" i="1" s="1"/>
  <c r="F62" i="1"/>
  <c r="F61" i="1" s="1"/>
  <c r="F60" i="1" s="1"/>
  <c r="E186" i="1"/>
  <c r="F84" i="1"/>
  <c r="E62" i="1"/>
  <c r="E61" i="1" s="1"/>
  <c r="E60" i="1" s="1"/>
  <c r="E235" i="1"/>
  <c r="E234" i="1" s="1"/>
  <c r="E51" i="1"/>
  <c r="E228" i="1"/>
  <c r="E227" i="1" s="1"/>
  <c r="E226" i="1" s="1"/>
  <c r="E84" i="1"/>
  <c r="E15" i="1" l="1"/>
  <c r="E14" i="1" s="1"/>
  <c r="F13" i="1"/>
</calcChain>
</file>

<file path=xl/sharedStrings.xml><?xml version="1.0" encoding="utf-8"?>
<sst xmlns="http://schemas.openxmlformats.org/spreadsheetml/2006/main" count="643" uniqueCount="281">
  <si>
    <t>рублей</t>
  </si>
  <si>
    <t xml:space="preserve">Наименование </t>
  </si>
  <si>
    <t>Код главы</t>
  </si>
  <si>
    <t>ЦСР</t>
  </si>
  <si>
    <t>ВР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</si>
  <si>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</si>
  <si>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Непрограммное направление расходов городских и сельских поселений</t>
  </si>
  <si>
    <t>Обеспечение муниципального управления</t>
  </si>
  <si>
    <t>Глава местной администрации (исполнительно-распорядительного органа муниципального образования)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</si>
  <si>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</si>
  <si>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</si>
  <si>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</si>
  <si>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</si>
  <si>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Центральный аппарат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</si>
  <si>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</si>
  <si>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</si>
  <si>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</si>
  <si>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</si>
  <si>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</si>
  <si>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</si>
  <si>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Исполнение судебных актов</t>
  </si>
  <si>
    <t>830</t>
  </si>
  <si>
    <t xml:space="preserve">Уплата налогов, сборов и иных платежей </t>
  </si>
  <si>
    <t>850</t>
  </si>
  <si>
    <t xml:space="preserve">Оценка недвижимости, признание прав и регулирование отношений по муниципальной собственности </t>
  </si>
  <si>
    <t>Выполнение других обязательств государства</t>
  </si>
  <si>
    <t>Расходы за счет межбюджетных трансфертов из бюджетов других уровней</t>
  </si>
  <si>
    <t>Расходы за счет межбюджетных трансфертов из областного бюджета</t>
  </si>
  <si>
    <t>Осуществление первичного воинского учета на территориях, где отсутствуют военные комиссариаты</t>
  </si>
  <si>
    <t>810</t>
  </si>
  <si>
    <t>Мероприятия в области коммунального хозяйства</t>
  </si>
  <si>
    <t>Уличное освещение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</si>
  <si>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</si>
  <si>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</si>
  <si>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</si>
  <si>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</si>
  <si>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Дворцы и дома культуры</t>
  </si>
  <si>
    <t>Библиотеки</t>
  </si>
  <si>
    <t>Пенсионное обеспечение</t>
  </si>
  <si>
    <t>Доплаты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</si>
  <si>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</si>
  <si>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</si>
  <si>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</si>
  <si>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</si>
  <si>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Мероприятия в области социальной политики</t>
  </si>
  <si>
    <t>630</t>
  </si>
  <si>
    <t xml:space="preserve">Центры спортивной подготовки </t>
  </si>
  <si>
    <t>Межбюджетные трансферты непрограммного характера</t>
  </si>
  <si>
    <t>Межбюджетные трансферты</t>
  </si>
  <si>
    <t>Иные межбюджетные трансферты</t>
  </si>
  <si>
    <t>План</t>
  </si>
  <si>
    <t>Исполнено</t>
  </si>
  <si>
    <t>93 0 00 00000</t>
  </si>
  <si>
    <t>93 1 00 00000</t>
  </si>
  <si>
    <t>93 1 00 02040</t>
  </si>
  <si>
    <t>54 0 00 00000</t>
  </si>
  <si>
    <t>84 0 00 00000</t>
  </si>
  <si>
    <t>84 2 00 51180</t>
  </si>
  <si>
    <t>84 2 00 00000</t>
  </si>
  <si>
    <t>59 0 00 00000</t>
  </si>
  <si>
    <t>53 0 00 00000</t>
  </si>
  <si>
    <t>57 0 00 00000</t>
  </si>
  <si>
    <t>Резервные фонды</t>
  </si>
  <si>
    <t>93 7 00 00000</t>
  </si>
  <si>
    <t>Целевой финансовый резерв для предупреждения и ликвидации чрезвычайных ситуаций</t>
  </si>
  <si>
    <t>93 7 00 10020</t>
  </si>
  <si>
    <t>Иные выплаты населению</t>
  </si>
  <si>
    <t>360</t>
  </si>
  <si>
    <t>Поддержка жилищного хозяйства</t>
  </si>
  <si>
    <t>93 3 00 00000</t>
  </si>
  <si>
    <t>Взносы на капитальный ремонт муниципального жилого и нежилого фонда</t>
  </si>
  <si>
    <t>51 0 00 00000</t>
  </si>
  <si>
    <t>51 1 00 00000</t>
  </si>
  <si>
    <t>51 1 01 00000</t>
  </si>
  <si>
    <t>51 1 01 02020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</si>
  <si>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</si>
  <si>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500</t>
  </si>
  <si>
    <t>540</t>
  </si>
  <si>
    <t>51 2 00 00000</t>
  </si>
  <si>
    <t>51 2 01 00000</t>
  </si>
  <si>
    <t>Мероприятия по кадастровой оценке земельных участков</t>
  </si>
  <si>
    <t>Иные мероприятия</t>
  </si>
  <si>
    <t>51 2 02 00000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</si>
  <si>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</si>
  <si>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55 0 00 00000</t>
  </si>
  <si>
    <t>61 0 00 00000</t>
  </si>
  <si>
    <t>60 0 00 00000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</si>
  <si>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</si>
  <si>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</si>
  <si>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93 2 00 00000</t>
  </si>
  <si>
    <t>93 2 00 02170</t>
  </si>
  <si>
    <t>93 3 00 80020</t>
  </si>
  <si>
    <t>Учреждение по благоустройству</t>
  </si>
  <si>
    <t>Обеспечение досуга и предоставление услуг организаций культуры</t>
  </si>
  <si>
    <t>57 0 01 00000</t>
  </si>
  <si>
    <t>57 0 01 40990</t>
  </si>
  <si>
    <t>Обеспечение библиотечного обслуживания</t>
  </si>
  <si>
    <t>57 0 02 00000</t>
  </si>
  <si>
    <t>57 0 02 42990</t>
  </si>
  <si>
    <t>Обеспечение доступа к объектам спорта</t>
  </si>
  <si>
    <t>61 0 01 00000</t>
  </si>
  <si>
    <t>61 0 01 82990</t>
  </si>
  <si>
    <t>Организация и проведение официальных физкультурных (физкультурно-оздоровительных) мероприятий</t>
  </si>
  <si>
    <t>61 0 02 00000</t>
  </si>
  <si>
    <t>61 0 02 82990</t>
  </si>
  <si>
    <t>Муниципальная программа "Повышение эффективности муниципального управления в Новомичуринском городском поселении "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</si>
  <si>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</si>
  <si>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Финансовое обеспечение деятельности главы администрации Новомичуринского городского поселения</t>
  </si>
  <si>
    <t>Финансовое обеспечение деятельности  администрации Новомичуринского городского поселения</t>
  </si>
  <si>
    <t>51 1 02 00000</t>
  </si>
  <si>
    <t>51 1 02 02040</t>
  </si>
  <si>
    <t>Социальные выплаты гражданам, кроме публичных нормативных социальных выплат</t>
  </si>
  <si>
    <t>320</t>
  </si>
  <si>
    <t>Участие в заседаниях Совета муниципальных образований</t>
  </si>
  <si>
    <t>51 1 03 00000</t>
  </si>
  <si>
    <t>51 1 03 99999</t>
  </si>
  <si>
    <t>Информирование населения о деятельности органов местного самоуправления Новомичуринского городского поселения</t>
  </si>
  <si>
    <t>51 1 04 00000</t>
  </si>
  <si>
    <t>51 1 04 02150</t>
  </si>
  <si>
    <t>Финансовое обеспечение проводимых мероприятий в Новомичуринском городском поселении</t>
  </si>
  <si>
    <t>51 1 05 00000</t>
  </si>
  <si>
    <t>51 1 05 99999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</si>
  <si>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</si>
  <si>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51 2 01 04010</t>
  </si>
  <si>
    <t>Социальное обеспечение</t>
  </si>
  <si>
    <t>51 2 02 04040</t>
  </si>
  <si>
    <t>Субсидии некоммерческим организациям (за исключением государственных (муниципальных) учреждений)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</si>
  <si>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</si>
  <si>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51 3 00 00000</t>
  </si>
  <si>
    <t>Финансовое обеспечение деятельности секретаря административной комиссии</t>
  </si>
  <si>
    <t>51 3 01 00000</t>
  </si>
  <si>
    <t>51 3 01 89100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</si>
  <si>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</si>
  <si>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51 4 00 00000</t>
  </si>
  <si>
    <t>Проведение технической инвентаризации, оценки рыночной стоимости объектов муниципального имущества</t>
  </si>
  <si>
    <t>51 4 01 00000</t>
  </si>
  <si>
    <t>51 4 01 02130</t>
  </si>
  <si>
    <t>Обеспечение содержания нераспределенного имущества</t>
  </si>
  <si>
    <t>51 4 02 00000</t>
  </si>
  <si>
    <t>51 4 02 02150</t>
  </si>
  <si>
    <t>Проведение судебной экспертизы</t>
  </si>
  <si>
    <t>51 4 03 00000</t>
  </si>
  <si>
    <t>51 4 03 99999</t>
  </si>
  <si>
    <t>Межевание территории Новомичуринского городского поселения и земельных участков</t>
  </si>
  <si>
    <t>51 4 04 00000</t>
  </si>
  <si>
    <t>51 4 04 02160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</si>
  <si>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</si>
  <si>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51 5 00 00000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</si>
  <si>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</si>
  <si>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51 5 01 00000</t>
  </si>
  <si>
    <t>51 5 01 02170</t>
  </si>
  <si>
    <t>Межбюджетные трансферты, передаваемые бюджету муниципального района на осуществление полномочий по созданию ДНД</t>
  </si>
  <si>
    <t>51 5 02 00000</t>
  </si>
  <si>
    <t>51 5 02 02170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</si>
  <si>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</si>
  <si>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</si>
  <si>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53 0 01 00000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</si>
  <si>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</si>
  <si>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Создание общественных спасательных постов в местах массового отдыха населения</t>
  </si>
  <si>
    <t>54 0 01 00000</t>
  </si>
  <si>
    <t>Муниципальная программа «Обеспечение пожарной безопасности на территории МО -Новомичуринское городское поселение"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</si>
  <si>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</si>
  <si>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55 0 01 00000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</si>
  <si>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</si>
  <si>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56 0 00 00000</t>
  </si>
  <si>
    <t>56 0 01 00000</t>
  </si>
  <si>
    <t>56 0 01 60990</t>
  </si>
  <si>
    <t>56 0 02 00000</t>
  </si>
  <si>
    <t>56 0 02 60010</t>
  </si>
  <si>
    <t>56 0 03 00000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</si>
  <si>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</si>
  <si>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</si>
  <si>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 xml:space="preserve">Содержание муниципальных дорог и тротуаров в границах Новомичуринского городского поселения </t>
  </si>
  <si>
    <t>59 0 01 00000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</si>
  <si>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</si>
  <si>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>Благоустройство дворовых территорий</t>
  </si>
  <si>
    <t>60 0 01 00000</t>
  </si>
  <si>
    <t>Благоустройство  муниципальных территорий общего пользования</t>
  </si>
  <si>
    <t>60 0 02 00000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</si>
  <si>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</si>
  <si>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93 1 00 02150</t>
  </si>
  <si>
    <t>93 Б 00 00000</t>
  </si>
  <si>
    <t>На обеспечение бесплатным молочным питанием детей первого - второго года жизни</t>
  </si>
  <si>
    <t>93 Б 00 21020</t>
  </si>
  <si>
    <t>Эффективное управление муниципальным долгом</t>
  </si>
  <si>
    <t>Обслуживание государственного (муниципального) долга</t>
  </si>
  <si>
    <t>51 1 02 02120</t>
  </si>
  <si>
    <t>700</t>
  </si>
  <si>
    <t>Обслуживание муниципального долга</t>
  </si>
  <si>
    <t>730</t>
  </si>
  <si>
    <t>Осуществление закупок, товаров, работ, услуг и иных платежей для обеспечения муниципальных нужд</t>
  </si>
  <si>
    <t>51 1 02 02180</t>
  </si>
  <si>
    <t>51 1 02 022180</t>
  </si>
  <si>
    <t>52 0 03 09030</t>
  </si>
  <si>
    <t>Мероприятия по поддержке малого и среднего предпринимательства</t>
  </si>
  <si>
    <t>Награждение грамртами и ценными подарками</t>
  </si>
  <si>
    <t>52 0 03 00000</t>
  </si>
  <si>
    <t>Муниципальная программа "Развитие и поддержка малого и среднего предпринимательства в муниципальном образовании -Новомичуринское городское поселение Пронского муниципального района Рязанской области"</t>
  </si>
  <si>
    <t>52 0 00 00000</t>
  </si>
  <si>
    <t>Мероприятия по ремонту сетей уличного освещения города</t>
  </si>
  <si>
    <t>53 0 01 09010</t>
  </si>
  <si>
    <t>53 0 01 09015</t>
  </si>
  <si>
    <t>53 0 01 090515</t>
  </si>
  <si>
    <t>Мероприятия по созданию общественных спасательных постов в местах массового отдыха населения</t>
  </si>
  <si>
    <t>54 0 01 09040</t>
  </si>
  <si>
    <t>55 0 01 09050</t>
  </si>
  <si>
    <t>Содержание и озеленение территории города</t>
  </si>
  <si>
    <t>Приобретение электроэнергии для нужд уличного освещения</t>
  </si>
  <si>
    <t>Содержание мест захоронения</t>
  </si>
  <si>
    <t>59 0 01 09025</t>
  </si>
  <si>
    <t>59 0 01 Я6540</t>
  </si>
  <si>
    <t>мероприятия по благоустройству дворовых территорий</t>
  </si>
  <si>
    <t>60 0 01 09060</t>
  </si>
  <si>
    <t>Мероприятия по благоустройству муниципальных территорий общего пользования</t>
  </si>
  <si>
    <t>60 0 02 09065</t>
  </si>
  <si>
    <t>60 0 F2 00000</t>
  </si>
  <si>
    <t>60 0 F2 55552</t>
  </si>
  <si>
    <t>Муниципальная программа "Поддержка местных муниципальных инициатив и участия населения в осуществлении местного самоуправления на территории муниципального образования - Новомичуринское городское поселение Пронского муниципального района Рязанской области"</t>
  </si>
  <si>
    <t>62 0 00 00000</t>
  </si>
  <si>
    <t>62 0 03 00000</t>
  </si>
  <si>
    <t>Проведение выборов в законодательные (преставительные) органы государственной власти субъектов Российской Федерации</t>
  </si>
  <si>
    <t>93 1 00 02090</t>
  </si>
  <si>
    <t>Специальные расходы</t>
  </si>
  <si>
    <t>880</t>
  </si>
  <si>
    <t>93 1 00 02180</t>
  </si>
  <si>
    <t xml:space="preserve">Исполнение бюджета муниципального образования -  Новомичуринское городское поселение  за 2021 год  по ведомственной структуре, целевым статьям (муниципальным программам Новомичуринского городского поселения и непрограммным направлениям деятельности), видам расходов  классификации расходов бюджета </t>
  </si>
  <si>
    <t>Премирование победителей областного конкурса на звание "Самый благоустроенный городской округ, городское (сельское) поселение Рязанской области"</t>
  </si>
  <si>
    <t>51 1 02 05050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</si>
  <si>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</si>
  <si>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>56 0 03 05050</t>
  </si>
  <si>
    <t>Расходы на реализацию федерального проекта "Цифровая культура"</t>
  </si>
  <si>
    <t>Создание виртуальных концертных залов</t>
  </si>
  <si>
    <t>57 0 А3 54530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</si>
  <si>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</si>
  <si>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Поддержка в создании, содержании и развитии объектов благоустройства на территории муниципального образования</t>
  </si>
  <si>
    <t>Мероприятие по замене светильников уличного освещения на энергосберегающие</t>
  </si>
  <si>
    <t>58 0 00 00000</t>
  </si>
  <si>
    <t>58 0 02 00000</t>
  </si>
  <si>
    <t>58 0 02 08038</t>
  </si>
  <si>
    <t xml:space="preserve">Ремонт автомобильных дорог общего пользования местного значения и искусственных сооружений на них </t>
  </si>
  <si>
    <t>Субсидии бюджетам муниципальных образований Рязанской области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</si>
  <si>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из бюджета муниципального образования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</si>
  <si>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Ямочный ремонт</t>
  </si>
  <si>
    <t>Изготовление проектно-сметной документации на ремонт автомобильных дорого бщего пользования местного значения и искусственных сооружений  на них</t>
  </si>
  <si>
    <t>Расходы на реализацию федерального проекта "Дорожная сеть"</t>
  </si>
  <si>
    <t>Субсидии бюджетам муниципальных образований на финансовое обеспечение дорожной деятельности в рамках реализации регионального проекта "Дорожная сеть (Рязанская область)", направленного на достижение результатов реализации федерального проекта "Дорожная сеть" в рамках национального проекта "Безопасные и качественные автомобильные дороги" (субсидии бюджетам муниципальных образований Рязанской области на реконструкцию, капитальный ремонт, ремонт и содержание социально значимых объектов - автомобильных дорог общего пользования местного значения и искусственных сооружений на них во исполнение правовых актов и поручений Президента Российской Федерации, Правительства Российской Федерации, Губернатора Рязанской области и Правительства Рязанской области, содержащих указание на их реализацию)</t>
  </si>
  <si>
    <t>59 0 02 00000</t>
  </si>
  <si>
    <t>59 0 02 09025</t>
  </si>
  <si>
    <t>59 0 03 00000</t>
  </si>
  <si>
    <t>59 0 03 09025</t>
  </si>
  <si>
    <t>59 0 R1 00000</t>
  </si>
  <si>
    <t>59 0 R1 53931</t>
  </si>
  <si>
    <t>Расходы на реализвцию федерального проекта "Формирование комфортной городской среды" национального пректа "Жилье и городская среда"</t>
  </si>
  <si>
    <t xml:space="preserve">Субсидии бюджетам муниципальных образований на поддержку муниципальных программ формирования современной городской среды, осуществляемых на условиях софинансирования из федерального бюджета, направленных на благоустройство общественных территорий </t>
  </si>
  <si>
    <t xml:space="preserve">Установка детской игровой площадки между домами 33-33а по ул. Строителей </t>
  </si>
  <si>
    <t>Добровольные пожертвования в целях софинансирования мероприятий муниципальной программы «Поддержка местных (муниципальных) инициатив и участия населения в осуществлении местного самоуправления на территории муниципального образования – Новомичуринское городское поселение Пронского муниципального района Рязанской области»</t>
  </si>
  <si>
    <t>Софинансирование из бюджета муниципального образования на выполнение мероприятий муниципальных программ (подпрограмм), направленных на реализацию проектов местных инициатив</t>
  </si>
  <si>
    <t>Субсидии бюджетам муниципальных образований Рязанской области на выполнение мероприятий муниципальных программ (подпрограмм), направленных на реализацию проектов местных инициатив</t>
  </si>
  <si>
    <t xml:space="preserve">Установка детского игрового комплекса в сквере по проспекту Смирягина </t>
  </si>
  <si>
    <t xml:space="preserve">Приобретение и установка скульптуры "Связь поколений" </t>
  </si>
  <si>
    <t>62 0 02 00000</t>
  </si>
  <si>
    <t>62 0 02 16610</t>
  </si>
  <si>
    <t>62 0 02 Я6610</t>
  </si>
  <si>
    <t>62 0 02 86610</t>
  </si>
  <si>
    <t>62 0 02 99999</t>
  </si>
  <si>
    <t>62 0 03 16610</t>
  </si>
  <si>
    <t>62 0 03 Я6610</t>
  </si>
  <si>
    <t>62 0 03 86610</t>
  </si>
  <si>
    <t>62 0 03 99999</t>
  </si>
  <si>
    <t>62 0 04 00000</t>
  </si>
  <si>
    <t>62 0 04 16610</t>
  </si>
  <si>
    <t>400</t>
  </si>
  <si>
    <t>Бюджетные инвестиции юридическим лицам</t>
  </si>
  <si>
    <t>Взнос в уставный капитал иридического лица</t>
  </si>
  <si>
    <t>Капитальные вложения в объекты государственной (муниципальной) собственности</t>
  </si>
  <si>
    <t>Бюджетные инвестиции иным юридическим лицам</t>
  </si>
  <si>
    <t>93 4 00 00000</t>
  </si>
  <si>
    <t>93 4 00 21030</t>
  </si>
  <si>
    <t>450</t>
  </si>
  <si>
    <t>59 0 01 86520</t>
  </si>
  <si>
    <t>56 0 01 99999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</si>
</sst>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5" fillId="17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16" borderId="2" xfId="0" applyNumberFormat="1" applyFont="1" applyFill="1" applyBorder="1" applyAlignment="1">
      <alignment horizontal="center" vertical="top"/>
    </xf>
    <xf numFmtId="4" fontId="3" fillId="15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49" fontId="3" fillId="16" borderId="3" xfId="0" applyNumberFormat="1" applyFont="1" applyFill="1" applyBorder="1" applyAlignment="1">
      <alignment horizontal="center" vertical="top"/>
    </xf>
    <xf numFmtId="4" fontId="3" fillId="15" borderId="3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3" fillId="15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 wrapText="1"/>
    </xf>
    <xf numFmtId="49" fontId="3" fillId="15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4" fillId="0" borderId="2" xfId="0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center" vertical="top"/>
    </xf>
    <xf numFmtId="49" fontId="6" fillId="16" borderId="2" xfId="0" applyNumberFormat="1" applyFont="1" applyFill="1" applyBorder="1" applyAlignment="1">
      <alignment horizontal="center" vertical="top"/>
    </xf>
    <xf numFmtId="4" fontId="6" fillId="15" borderId="2" xfId="0" applyNumberFormat="1" applyFont="1" applyFill="1" applyBorder="1" applyAlignment="1">
      <alignment horizontal="center" vertical="top"/>
    </xf>
    <xf numFmtId="49" fontId="6" fillId="15" borderId="2" xfId="0" applyNumberFormat="1" applyFont="1" applyFill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 wrapText="1"/>
    </xf>
    <xf numFmtId="0" fontId="3" fillId="16" borderId="2" xfId="0" applyFont="1" applyFill="1" applyBorder="1" applyAlignment="1">
      <alignment horizontal="justify" vertical="top" wrapText="1"/>
    </xf>
    <xf numFmtId="0" fontId="3" fillId="15" borderId="2" xfId="0" applyFont="1" applyFill="1" applyBorder="1" applyAlignment="1">
      <alignment vertical="top" wrapText="1"/>
    </xf>
    <xf numFmtId="0" fontId="4" fillId="15" borderId="2" xfId="13" applyFont="1" applyFill="1" applyBorder="1" applyAlignment="1">
      <alignment horizontal="justify" vertical="top" wrapText="1"/>
    </xf>
    <xf numFmtId="0" fontId="4" fillId="15" borderId="2" xfId="0" applyFont="1" applyFill="1" applyBorder="1" applyAlignment="1">
      <alignment horizontal="justify" vertical="top" wrapText="1"/>
    </xf>
    <xf numFmtId="0" fontId="4" fillId="0" borderId="2" xfId="0" applyFont="1" applyBorder="1" applyAlignment="1">
      <alignment vertical="top" wrapText="1"/>
    </xf>
    <xf numFmtId="0" fontId="3" fillId="15" borderId="2" xfId="13" applyFont="1" applyFill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3" fillId="15" borderId="2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/>
    </xf>
    <xf numFmtId="0" fontId="3" fillId="0" borderId="0" xfId="0" applyFont="1" applyAlignment="1">
      <alignment horizontal="left" wrapText="1"/>
    </xf>
    <xf numFmtId="0" fontId="6" fillId="0" borderId="4" xfId="0" applyFont="1" applyBorder="1" applyAlignment="1">
      <alignment horizontal="center" vertical="top"/>
    </xf>
    <xf numFmtId="0" fontId="6" fillId="16" borderId="2" xfId="0" applyFont="1" applyFill="1" applyBorder="1" applyAlignment="1">
      <alignment horizontal="center" vertical="top" wrapText="1"/>
    </xf>
    <xf numFmtId="0" fontId="3" fillId="16" borderId="2" xfId="0" applyFont="1" applyFill="1" applyBorder="1" applyAlignment="1">
      <alignment horizontal="center" vertical="top" wrapText="1"/>
    </xf>
    <xf numFmtId="0" fontId="6" fillId="15" borderId="2" xfId="13" applyFont="1" applyFill="1" applyBorder="1" applyAlignment="1">
      <alignment horizontal="justify" vertical="top" wrapText="1"/>
    </xf>
    <xf numFmtId="0" fontId="7" fillId="15" borderId="2" xfId="13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center" vertical="top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16" borderId="2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7" fillId="0" borderId="2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distributed"/>
    </xf>
    <xf numFmtId="0" fontId="6" fillId="0" borderId="2" xfId="0" applyFont="1" applyBorder="1" applyAlignment="1">
      <alignment vertical="distributed"/>
    </xf>
    <xf numFmtId="0" fontId="4" fillId="15" borderId="2" xfId="14" applyFont="1" applyFill="1" applyBorder="1" applyAlignment="1">
      <alignment horizontal="justify" wrapText="1"/>
    </xf>
    <xf numFmtId="0" fontId="4" fillId="17" borderId="2" xfId="14" applyFont="1" applyBorder="1" applyAlignment="1">
      <alignment horizontal="justify" wrapText="1"/>
    </xf>
    <xf numFmtId="0" fontId="3" fillId="15" borderId="2" xfId="14" applyFont="1" applyFill="1" applyBorder="1" applyAlignment="1">
      <alignment horizontal="left" vertical="top" wrapText="1"/>
    </xf>
    <xf numFmtId="0" fontId="4" fillId="0" borderId="2" xfId="14" applyFont="1" applyFill="1" applyBorder="1" applyAlignment="1">
      <alignment horizontal="left" vertical="top" wrapText="1"/>
    </xf>
    <xf numFmtId="0" fontId="4" fillId="15" borderId="2" xfId="14" applyFont="1" applyFill="1" applyBorder="1" applyAlignment="1">
      <alignment horizontal="left" vertical="top" wrapText="1"/>
    </xf>
    <xf numFmtId="0" fontId="3" fillId="15" borderId="2" xfId="14" applyFont="1" applyFill="1" applyBorder="1" applyAlignment="1">
      <alignment horizontal="justify" wrapText="1"/>
    </xf>
    <xf numFmtId="0" fontId="6" fillId="15" borderId="2" xfId="13" applyFont="1" applyFill="1" applyBorder="1" applyAlignment="1">
      <alignment horizontal="justify" wrapText="1"/>
    </xf>
    <xf numFmtId="0" fontId="8" fillId="15" borderId="2" xfId="14" applyFont="1" applyFill="1" applyBorder="1" applyAlignment="1">
      <alignment horizontal="justify" vertical="top" wrapText="1"/>
    </xf>
    <xf numFmtId="0" fontId="7" fillId="17" borderId="2" xfId="14" applyFont="1" applyBorder="1" applyAlignment="1">
      <alignment horizontal="justify" wrapText="1"/>
    </xf>
    <xf numFmtId="0" fontId="9" fillId="17" borderId="2" xfId="14" applyFont="1" applyBorder="1" applyAlignment="1">
      <alignment vertical="center" wrapText="1"/>
    </xf>
    <xf numFmtId="0" fontId="4" fillId="17" borderId="2" xfId="14" applyFont="1" applyBorder="1" applyAlignment="1">
      <alignment horizontal="justify" vertical="top" wrapText="1"/>
    </xf>
    <xf numFmtId="0" fontId="3" fillId="0" borderId="0" xfId="0" applyFont="1" applyAlignment="1">
      <alignment horizontal="center" wrapText="1"/>
    </xf>
  </cellXfs>
  <cellStyles count="1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Обычный" xfId="0" builtinId="0"/>
    <cellStyle name="Обычный 2" xfId="13"/>
    <cellStyle name="Обычный 3" xfId="14"/>
    <cellStyle name="Примечание 2" xfId="15"/>
    <cellStyle name="Примечание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3181350</xdr:colOff>
      <xdr:row>0</xdr:row>
      <xdr:rowOff>0</xdr:rowOff>
    </xdr:from>
    <xdr:to>
      <xdr:col>4</xdr:col>
      <xdr:colOff>809625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81350" y="0"/>
          <a:ext cx="3171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7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2013 год и на плановый период 2014 и 2015 годов"</a:t>
          </a: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/>
        </a:p>
      </xdr:txBody>
    </xdr:sp>
    <xdr:clientData/>
  </xdr:twoCellAnchor>
  <xdr:twoCellAnchor>
    <xdr:from>
      <xdr:col>2</xdr:col>
      <xdr:colOff>0</xdr:colOff>
      <xdr:row>0</xdr:row>
      <xdr:rowOff>47625</xdr:rowOff>
    </xdr:from>
    <xdr:to>
      <xdr:col>2</xdr:col>
      <xdr:colOff>200025</xdr:colOff>
      <xdr:row>0</xdr:row>
      <xdr:rowOff>93344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819775" y="47625"/>
          <a:ext cx="200025" cy="4571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476249</xdr:colOff>
      <xdr:row>0</xdr:row>
      <xdr:rowOff>57149</xdr:rowOff>
    </xdr:from>
    <xdr:to>
      <xdr:col>5</xdr:col>
      <xdr:colOff>962024</xdr:colOff>
      <xdr:row>8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057899" y="57149"/>
          <a:ext cx="3133725" cy="20288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</a:t>
          </a:r>
          <a:r>
            <a:rPr lang="ru-RU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Об исполнении бюджета муниципального образования – Новомичуринское городское поселение Пронского муниципального района за 202</a:t>
          </a:r>
          <a:r>
            <a:rPr lang="en-US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lang="ru-RU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    2022 года № 44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6"/>
  <sheetViews>
    <sheetView tabSelected="1" workbookViewId="0">
      <selection activeCell="A264" sqref="A264"/>
    </sheetView>
  </sheetViews>
  <sheetFormatPr defaultRowHeight="12.75" x14ac:dyDescent="0.2"/>
  <cols>
    <col min="1" max="1" width="68.28515625" customWidth="1"/>
    <col min="2" max="2" width="7.140625" customWidth="1"/>
    <col min="3" max="3" width="16.7109375" customWidth="1"/>
    <col min="4" max="4" width="6" customWidth="1"/>
    <col min="5" max="6" width="17" customWidth="1"/>
    <col min="9" max="9" width="13.5703125" customWidth="1"/>
    <col min="10" max="10" width="11.28515625" customWidth="1"/>
  </cols>
  <sheetData>
    <row r="1" spans="1:6" ht="21" customHeight="1" x14ac:dyDescent="0.25">
      <c r="E1" s="33"/>
    </row>
    <row r="2" spans="1:6" ht="15.75" customHeight="1" x14ac:dyDescent="0.25">
      <c r="E2" s="33"/>
    </row>
    <row r="3" spans="1:6" ht="15" customHeight="1" x14ac:dyDescent="0.25">
      <c r="E3" s="33"/>
    </row>
    <row r="4" spans="1:6" ht="21" customHeight="1" x14ac:dyDescent="0.25">
      <c r="E4" s="33"/>
    </row>
    <row r="5" spans="1:6" ht="18" customHeight="1" x14ac:dyDescent="0.25">
      <c r="E5" s="33"/>
    </row>
    <row r="6" spans="1:6" ht="21" customHeight="1" x14ac:dyDescent="0.25">
      <c r="E6" s="33"/>
    </row>
    <row r="7" spans="1:6" ht="15" customHeight="1" x14ac:dyDescent="0.25">
      <c r="E7" s="33"/>
    </row>
    <row r="8" spans="1:6" ht="9" customHeight="1" x14ac:dyDescent="0.25">
      <c r="E8" s="14"/>
    </row>
    <row r="9" spans="1:6" ht="54" customHeight="1" x14ac:dyDescent="0.25">
      <c r="A9" s="63" t="s">
        <v>225</v>
      </c>
      <c r="B9" s="63"/>
      <c r="C9" s="63"/>
      <c r="D9" s="63"/>
      <c r="E9" s="63"/>
      <c r="F9" s="63"/>
    </row>
    <row r="10" spans="1:6" ht="17.25" customHeight="1" x14ac:dyDescent="0.25">
      <c r="A10" s="14"/>
      <c r="B10" s="14"/>
      <c r="C10" s="14"/>
      <c r="D10" s="14"/>
      <c r="E10" s="14"/>
    </row>
    <row r="11" spans="1:6" ht="16.5" x14ac:dyDescent="0.25">
      <c r="C11" s="1"/>
      <c r="D11" s="2"/>
      <c r="F11" s="2" t="s">
        <v>0</v>
      </c>
    </row>
    <row r="12" spans="1:6" ht="35.25" customHeight="1" x14ac:dyDescent="0.2">
      <c r="A12" s="3" t="s">
        <v>1</v>
      </c>
      <c r="B12" s="3" t="s">
        <v>2</v>
      </c>
      <c r="C12" s="3" t="s">
        <v>3</v>
      </c>
      <c r="D12" s="4" t="s">
        <v>4</v>
      </c>
      <c r="E12" s="3" t="s">
        <v>50</v>
      </c>
      <c r="F12" s="4" t="s">
        <v>51</v>
      </c>
    </row>
    <row r="13" spans="1:6" ht="53.25" customHeight="1" x14ac:dyDescent="0.2">
      <c r="A13" s="41" t="s">
        <v>5</v>
      </c>
      <c r="B13" s="34">
        <v>804</v>
      </c>
      <c r="C13" s="42"/>
      <c r="D13" s="34"/>
      <c r="E13" s="16">
        <f>E14+E98+E106+E111+E116+E132+E150+E173+E186+E226+E233+E93+E195+E145</f>
        <v>133446526.84</v>
      </c>
      <c r="F13" s="16">
        <f>F14+F98+F106+F111+F116+F132+F150+F173+F186+F226+F233+F93+F195+F145</f>
        <v>130332892.60000002</v>
      </c>
    </row>
    <row r="14" spans="1:6" ht="49.5" x14ac:dyDescent="0.2">
      <c r="A14" s="43" t="s">
        <v>105</v>
      </c>
      <c r="B14" s="35">
        <v>804</v>
      </c>
      <c r="C14" s="17" t="s">
        <v>71</v>
      </c>
      <c r="D14" s="17"/>
      <c r="E14" s="18">
        <f>E15+E51+E60+E67+E84</f>
        <v>19698711.790000007</v>
      </c>
      <c r="F14" s="18">
        <f>F15+F51+F60+F67+F84</f>
        <v>18985913.879999999</v>
      </c>
    </row>
    <row r="15" spans="1:6" ht="49.5" customHeight="1" x14ac:dyDescent="0.2">
      <c r="A15" s="22" t="s">
        <v>106</v>
      </c>
      <c r="B15" s="36">
        <v>804</v>
      </c>
      <c r="C15" s="5" t="s">
        <v>72</v>
      </c>
      <c r="D15" s="5"/>
      <c r="E15" s="6">
        <f>E16+E20+E37+E41+E45</f>
        <v>17621004.670000002</v>
      </c>
      <c r="F15" s="6">
        <f>F16+F20+F37+F41+F45</f>
        <v>17270638.899999999</v>
      </c>
    </row>
    <row r="16" spans="1:6" ht="33" x14ac:dyDescent="0.2">
      <c r="A16" s="22" t="s">
        <v>107</v>
      </c>
      <c r="B16" s="36">
        <v>804</v>
      </c>
      <c r="C16" s="5" t="s">
        <v>73</v>
      </c>
      <c r="D16" s="5"/>
      <c r="E16" s="6">
        <f>E17</f>
        <v>1426000</v>
      </c>
      <c r="F16" s="6">
        <f>F17</f>
        <v>1391448.95</v>
      </c>
    </row>
    <row r="17" spans="1:6" ht="33" x14ac:dyDescent="0.2">
      <c r="A17" s="22" t="s">
        <v>8</v>
      </c>
      <c r="B17" s="36">
        <v>804</v>
      </c>
      <c r="C17" s="5" t="s">
        <v>74</v>
      </c>
      <c r="D17" s="5"/>
      <c r="E17" s="6">
        <f t="shared" ref="E17:F18" si="0">E18</f>
        <v>1426000</v>
      </c>
      <c r="F17" s="6">
        <f t="shared" si="0"/>
        <v>1391448.95</v>
      </c>
    </row>
    <row r="18" spans="1:6" ht="66" customHeight="1" x14ac:dyDescent="0.2">
      <c r="A18" s="44" t="s">
        <v>9</v>
      </c>
      <c r="B18" s="36">
        <v>804</v>
      </c>
      <c r="C18" s="5" t="s">
        <v>74</v>
      </c>
      <c r="D18" s="8" t="s">
        <v>10</v>
      </c>
      <c r="E18" s="6">
        <f t="shared" si="0"/>
        <v>1426000</v>
      </c>
      <c r="F18" s="6">
        <f t="shared" si="0"/>
        <v>1391448.95</v>
      </c>
    </row>
    <row r="19" spans="1:6" ht="33.75" customHeight="1" x14ac:dyDescent="0.2">
      <c r="A19" s="29" t="s">
        <v>11</v>
      </c>
      <c r="B19" s="36">
        <v>804</v>
      </c>
      <c r="C19" s="5" t="s">
        <v>74</v>
      </c>
      <c r="D19" s="5" t="s">
        <v>12</v>
      </c>
      <c r="E19" s="6">
        <v>1426000</v>
      </c>
      <c r="F19" s="6">
        <v>1391448.95</v>
      </c>
    </row>
    <row r="20" spans="1:6" ht="33.75" customHeight="1" x14ac:dyDescent="0.2">
      <c r="A20" s="22" t="s">
        <v>108</v>
      </c>
      <c r="B20" s="36">
        <v>804</v>
      </c>
      <c r="C20" s="5" t="s">
        <v>109</v>
      </c>
      <c r="D20" s="5"/>
      <c r="E20" s="6">
        <f>E21+E26+E29+E34</f>
        <v>15687754.770000001</v>
      </c>
      <c r="F20" s="6">
        <f>F21+F26+F29+F34</f>
        <v>15442505.670000002</v>
      </c>
    </row>
    <row r="21" spans="1:6" ht="18.75" customHeight="1" x14ac:dyDescent="0.2">
      <c r="A21" s="31" t="s">
        <v>13</v>
      </c>
      <c r="B21" s="36">
        <v>804</v>
      </c>
      <c r="C21" s="5" t="s">
        <v>110</v>
      </c>
      <c r="D21" s="5"/>
      <c r="E21" s="6">
        <f>E22+E24</f>
        <v>12986270.73</v>
      </c>
      <c r="F21" s="6">
        <f>F22+F24</f>
        <v>12917042.040000001</v>
      </c>
    </row>
    <row r="22" spans="1:6" ht="66" x14ac:dyDescent="0.2">
      <c r="A22" s="44" t="s">
        <v>9</v>
      </c>
      <c r="B22" s="36">
        <v>804</v>
      </c>
      <c r="C22" s="5" t="s">
        <v>110</v>
      </c>
      <c r="D22" s="8" t="s">
        <v>10</v>
      </c>
      <c r="E22" s="6">
        <f>E23</f>
        <v>12953109.85</v>
      </c>
      <c r="F22" s="6">
        <f>F23</f>
        <v>12883881.16</v>
      </c>
    </row>
    <row r="23" spans="1:6" ht="33" customHeight="1" x14ac:dyDescent="0.2">
      <c r="A23" s="29" t="s">
        <v>11</v>
      </c>
      <c r="B23" s="36">
        <v>804</v>
      </c>
      <c r="C23" s="5" t="s">
        <v>110</v>
      </c>
      <c r="D23" s="5" t="s">
        <v>12</v>
      </c>
      <c r="E23" s="6">
        <v>12953109.85</v>
      </c>
      <c r="F23" s="6">
        <v>12883881.16</v>
      </c>
    </row>
    <row r="24" spans="1:6" ht="16.5" x14ac:dyDescent="0.2">
      <c r="A24" s="29" t="s">
        <v>40</v>
      </c>
      <c r="B24" s="36">
        <v>804</v>
      </c>
      <c r="C24" s="5" t="s">
        <v>110</v>
      </c>
      <c r="D24" s="5" t="s">
        <v>41</v>
      </c>
      <c r="E24" s="6">
        <f>E25</f>
        <v>33160.879999999997</v>
      </c>
      <c r="F24" s="6">
        <f>F25</f>
        <v>33160.879999999997</v>
      </c>
    </row>
    <row r="25" spans="1:6" ht="32.25" customHeight="1" x14ac:dyDescent="0.2">
      <c r="A25" s="45" t="s">
        <v>111</v>
      </c>
      <c r="B25" s="36">
        <v>804</v>
      </c>
      <c r="C25" s="5" t="s">
        <v>110</v>
      </c>
      <c r="D25" s="5" t="s">
        <v>112</v>
      </c>
      <c r="E25" s="6">
        <v>33160.879999999997</v>
      </c>
      <c r="F25" s="6">
        <v>33160.879999999997</v>
      </c>
    </row>
    <row r="26" spans="1:6" ht="21" customHeight="1" x14ac:dyDescent="0.2">
      <c r="A26" s="26" t="s">
        <v>184</v>
      </c>
      <c r="B26" s="36">
        <v>804</v>
      </c>
      <c r="C26" s="5" t="s">
        <v>186</v>
      </c>
      <c r="D26" s="5"/>
      <c r="E26" s="6">
        <f>E27</f>
        <v>518871.23</v>
      </c>
      <c r="F26" s="6">
        <f>F27</f>
        <v>518871.23</v>
      </c>
    </row>
    <row r="27" spans="1:6" ht="23.25" customHeight="1" x14ac:dyDescent="0.2">
      <c r="A27" s="26" t="s">
        <v>185</v>
      </c>
      <c r="B27" s="36">
        <v>804</v>
      </c>
      <c r="C27" s="5" t="s">
        <v>186</v>
      </c>
      <c r="D27" s="5" t="s">
        <v>187</v>
      </c>
      <c r="E27" s="6">
        <f>E28</f>
        <v>518871.23</v>
      </c>
      <c r="F27" s="6">
        <f>F28</f>
        <v>518871.23</v>
      </c>
    </row>
    <row r="28" spans="1:6" ht="20.25" customHeight="1" x14ac:dyDescent="0.2">
      <c r="A28" s="26" t="s">
        <v>188</v>
      </c>
      <c r="B28" s="36">
        <v>804</v>
      </c>
      <c r="C28" s="5" t="s">
        <v>186</v>
      </c>
      <c r="D28" s="5" t="s">
        <v>189</v>
      </c>
      <c r="E28" s="6">
        <v>518871.23</v>
      </c>
      <c r="F28" s="6">
        <v>518871.23</v>
      </c>
    </row>
    <row r="29" spans="1:6" ht="35.25" customHeight="1" x14ac:dyDescent="0.2">
      <c r="A29" s="26" t="s">
        <v>190</v>
      </c>
      <c r="B29" s="36">
        <v>804</v>
      </c>
      <c r="C29" s="5" t="s">
        <v>191</v>
      </c>
      <c r="D29" s="5"/>
      <c r="E29" s="6">
        <f>E30+E32</f>
        <v>2152666.81</v>
      </c>
      <c r="F29" s="6">
        <f>F30+F32</f>
        <v>1976646.4</v>
      </c>
    </row>
    <row r="30" spans="1:6" ht="33" customHeight="1" x14ac:dyDescent="0.2">
      <c r="A30" s="26" t="s">
        <v>14</v>
      </c>
      <c r="B30" s="36">
        <v>804</v>
      </c>
      <c r="C30" s="5" t="s">
        <v>191</v>
      </c>
      <c r="D30" s="5" t="s">
        <v>15</v>
      </c>
      <c r="E30" s="6">
        <f>E31</f>
        <v>2099371.37</v>
      </c>
      <c r="F30" s="6">
        <f>F31</f>
        <v>1923350.96</v>
      </c>
    </row>
    <row r="31" spans="1:6" ht="33.75" customHeight="1" x14ac:dyDescent="0.2">
      <c r="A31" s="26" t="s">
        <v>16</v>
      </c>
      <c r="B31" s="36">
        <v>804</v>
      </c>
      <c r="C31" s="5" t="s">
        <v>191</v>
      </c>
      <c r="D31" s="5" t="s">
        <v>17</v>
      </c>
      <c r="E31" s="6">
        <v>2099371.37</v>
      </c>
      <c r="F31" s="6">
        <v>1923350.96</v>
      </c>
    </row>
    <row r="32" spans="1:6" ht="18" customHeight="1" x14ac:dyDescent="0.2">
      <c r="A32" s="39" t="s">
        <v>18</v>
      </c>
      <c r="B32" s="36">
        <v>804</v>
      </c>
      <c r="C32" s="5" t="s">
        <v>191</v>
      </c>
      <c r="D32" s="5" t="s">
        <v>19</v>
      </c>
      <c r="E32" s="6">
        <f>E33</f>
        <v>53295.44</v>
      </c>
      <c r="F32" s="6">
        <f>F33</f>
        <v>53295.44</v>
      </c>
    </row>
    <row r="33" spans="1:6" ht="17.25" customHeight="1" x14ac:dyDescent="0.2">
      <c r="A33" s="30" t="s">
        <v>22</v>
      </c>
      <c r="B33" s="36">
        <v>804</v>
      </c>
      <c r="C33" s="5" t="s">
        <v>192</v>
      </c>
      <c r="D33" s="5" t="s">
        <v>23</v>
      </c>
      <c r="E33" s="6">
        <v>53295.44</v>
      </c>
      <c r="F33" s="6">
        <v>53295.44</v>
      </c>
    </row>
    <row r="34" spans="1:6" ht="49.5" customHeight="1" x14ac:dyDescent="0.25">
      <c r="A34" s="52" t="s">
        <v>226</v>
      </c>
      <c r="B34" s="36">
        <v>804</v>
      </c>
      <c r="C34" s="5" t="s">
        <v>227</v>
      </c>
      <c r="D34" s="5"/>
      <c r="E34" s="6">
        <f>E35</f>
        <v>29946</v>
      </c>
      <c r="F34" s="6">
        <f>F35</f>
        <v>29946</v>
      </c>
    </row>
    <row r="35" spans="1:6" ht="66" customHeight="1" x14ac:dyDescent="0.25">
      <c r="A35" s="53" t="s">
        <v>9</v>
      </c>
      <c r="B35" s="36">
        <v>804</v>
      </c>
      <c r="C35" s="5" t="s">
        <v>227</v>
      </c>
      <c r="D35" s="5" t="s">
        <v>10</v>
      </c>
      <c r="E35" s="6">
        <f>E36</f>
        <v>29946</v>
      </c>
      <c r="F35" s="6">
        <f>F36</f>
        <v>29946</v>
      </c>
    </row>
    <row r="36" spans="1:6" ht="31.5" customHeight="1" x14ac:dyDescent="0.25">
      <c r="A36" s="53" t="s">
        <v>11</v>
      </c>
      <c r="B36" s="36">
        <v>804</v>
      </c>
      <c r="C36" s="5" t="s">
        <v>227</v>
      </c>
      <c r="D36" s="5" t="s">
        <v>12</v>
      </c>
      <c r="E36" s="6">
        <v>29946</v>
      </c>
      <c r="F36" s="6">
        <v>29946</v>
      </c>
    </row>
    <row r="37" spans="1:6" ht="18.75" customHeight="1" x14ac:dyDescent="0.2">
      <c r="A37" s="22" t="s">
        <v>113</v>
      </c>
      <c r="B37" s="36">
        <v>804</v>
      </c>
      <c r="C37" s="5" t="s">
        <v>114</v>
      </c>
      <c r="D37" s="5"/>
      <c r="E37" s="6">
        <f t="shared" ref="E37:F39" si="1">E38</f>
        <v>10000</v>
      </c>
      <c r="F37" s="6">
        <f t="shared" si="1"/>
        <v>10000</v>
      </c>
    </row>
    <row r="38" spans="1:6" ht="18.75" customHeight="1" x14ac:dyDescent="0.2">
      <c r="A38" s="39" t="s">
        <v>81</v>
      </c>
      <c r="B38" s="36">
        <v>804</v>
      </c>
      <c r="C38" s="11" t="s">
        <v>115</v>
      </c>
      <c r="D38" s="11"/>
      <c r="E38" s="6">
        <f t="shared" si="1"/>
        <v>10000</v>
      </c>
      <c r="F38" s="6">
        <f t="shared" si="1"/>
        <v>10000</v>
      </c>
    </row>
    <row r="39" spans="1:6" ht="18" customHeight="1" x14ac:dyDescent="0.2">
      <c r="A39" s="39" t="s">
        <v>18</v>
      </c>
      <c r="B39" s="36">
        <v>804</v>
      </c>
      <c r="C39" s="11" t="s">
        <v>115</v>
      </c>
      <c r="D39" s="11" t="s">
        <v>19</v>
      </c>
      <c r="E39" s="6">
        <f t="shared" si="1"/>
        <v>10000</v>
      </c>
      <c r="F39" s="6">
        <f t="shared" si="1"/>
        <v>10000</v>
      </c>
    </row>
    <row r="40" spans="1:6" ht="16.5" x14ac:dyDescent="0.2">
      <c r="A40" s="30" t="s">
        <v>22</v>
      </c>
      <c r="B40" s="36">
        <v>804</v>
      </c>
      <c r="C40" s="11" t="s">
        <v>115</v>
      </c>
      <c r="D40" s="11" t="s">
        <v>23</v>
      </c>
      <c r="E40" s="6">
        <v>10000</v>
      </c>
      <c r="F40" s="6">
        <v>10000</v>
      </c>
    </row>
    <row r="41" spans="1:6" ht="33" x14ac:dyDescent="0.2">
      <c r="A41" s="30" t="s">
        <v>116</v>
      </c>
      <c r="B41" s="36">
        <v>804</v>
      </c>
      <c r="C41" s="5" t="s">
        <v>117</v>
      </c>
      <c r="D41" s="11"/>
      <c r="E41" s="6">
        <f t="shared" ref="E41:F43" si="2">E42</f>
        <v>143000</v>
      </c>
      <c r="F41" s="6">
        <f t="shared" si="2"/>
        <v>109009.65</v>
      </c>
    </row>
    <row r="42" spans="1:6" ht="15.75" customHeight="1" x14ac:dyDescent="0.2">
      <c r="A42" s="30" t="s">
        <v>25</v>
      </c>
      <c r="B42" s="36">
        <v>804</v>
      </c>
      <c r="C42" s="5" t="s">
        <v>118</v>
      </c>
      <c r="D42" s="11"/>
      <c r="E42" s="6">
        <f t="shared" si="2"/>
        <v>143000</v>
      </c>
      <c r="F42" s="6">
        <f t="shared" si="2"/>
        <v>109009.65</v>
      </c>
    </row>
    <row r="43" spans="1:6" ht="16.5" customHeight="1" x14ac:dyDescent="0.2">
      <c r="A43" s="29" t="s">
        <v>14</v>
      </c>
      <c r="B43" s="36">
        <v>804</v>
      </c>
      <c r="C43" s="5" t="s">
        <v>118</v>
      </c>
      <c r="D43" s="5" t="s">
        <v>15</v>
      </c>
      <c r="E43" s="6">
        <f t="shared" si="2"/>
        <v>143000</v>
      </c>
      <c r="F43" s="6">
        <f t="shared" si="2"/>
        <v>109009.65</v>
      </c>
    </row>
    <row r="44" spans="1:6" ht="35.25" customHeight="1" x14ac:dyDescent="0.2">
      <c r="A44" s="29" t="s">
        <v>16</v>
      </c>
      <c r="B44" s="36">
        <v>804</v>
      </c>
      <c r="C44" s="5" t="s">
        <v>118</v>
      </c>
      <c r="D44" s="5" t="s">
        <v>17</v>
      </c>
      <c r="E44" s="6">
        <v>143000</v>
      </c>
      <c r="F44" s="6">
        <v>109009.65</v>
      </c>
    </row>
    <row r="45" spans="1:6" ht="33" x14ac:dyDescent="0.2">
      <c r="A45" s="30" t="s">
        <v>119</v>
      </c>
      <c r="B45" s="36">
        <v>804</v>
      </c>
      <c r="C45" s="5" t="s">
        <v>120</v>
      </c>
      <c r="D45" s="11"/>
      <c r="E45" s="6">
        <f>E46+E49</f>
        <v>354249.9</v>
      </c>
      <c r="F45" s="6">
        <f>F46+F49</f>
        <v>317674.63</v>
      </c>
    </row>
    <row r="46" spans="1:6" ht="16.5" x14ac:dyDescent="0.2">
      <c r="A46" s="39" t="s">
        <v>81</v>
      </c>
      <c r="B46" s="36">
        <v>804</v>
      </c>
      <c r="C46" s="11" t="s">
        <v>121</v>
      </c>
      <c r="D46" s="11"/>
      <c r="E46" s="6">
        <f>E47</f>
        <v>289849.90000000002</v>
      </c>
      <c r="F46" s="6">
        <f>F47</f>
        <v>267074.63</v>
      </c>
    </row>
    <row r="47" spans="1:6" ht="33" x14ac:dyDescent="0.2">
      <c r="A47" s="29" t="s">
        <v>14</v>
      </c>
      <c r="B47" s="36">
        <v>804</v>
      </c>
      <c r="C47" s="11" t="s">
        <v>121</v>
      </c>
      <c r="D47" s="5" t="s">
        <v>15</v>
      </c>
      <c r="E47" s="6">
        <f>E48</f>
        <v>289849.90000000002</v>
      </c>
      <c r="F47" s="6">
        <f>F48</f>
        <v>267074.63</v>
      </c>
    </row>
    <row r="48" spans="1:6" ht="31.5" customHeight="1" x14ac:dyDescent="0.2">
      <c r="A48" s="29" t="s">
        <v>16</v>
      </c>
      <c r="B48" s="36">
        <v>804</v>
      </c>
      <c r="C48" s="11" t="s">
        <v>121</v>
      </c>
      <c r="D48" s="5" t="s">
        <v>17</v>
      </c>
      <c r="E48" s="6">
        <v>289849.90000000002</v>
      </c>
      <c r="F48" s="6">
        <v>267074.63</v>
      </c>
    </row>
    <row r="49" spans="1:6" ht="16.5" x14ac:dyDescent="0.2">
      <c r="A49" s="29" t="s">
        <v>40</v>
      </c>
      <c r="B49" s="36">
        <v>804</v>
      </c>
      <c r="C49" s="11" t="s">
        <v>121</v>
      </c>
      <c r="D49" s="11" t="s">
        <v>41</v>
      </c>
      <c r="E49" s="6">
        <f>E50</f>
        <v>64400</v>
      </c>
      <c r="F49" s="6">
        <f>F50</f>
        <v>50600</v>
      </c>
    </row>
    <row r="50" spans="1:6" ht="19.5" customHeight="1" x14ac:dyDescent="0.2">
      <c r="A50" s="39" t="s">
        <v>66</v>
      </c>
      <c r="B50" s="36">
        <v>804</v>
      </c>
      <c r="C50" s="11" t="s">
        <v>121</v>
      </c>
      <c r="D50" s="11" t="s">
        <v>67</v>
      </c>
      <c r="E50" s="6">
        <v>64400</v>
      </c>
      <c r="F50" s="6">
        <v>50600</v>
      </c>
    </row>
    <row r="51" spans="1:6" ht="47.25" customHeight="1" x14ac:dyDescent="0.2">
      <c r="A51" s="22" t="s">
        <v>122</v>
      </c>
      <c r="B51" s="36">
        <v>804</v>
      </c>
      <c r="C51" s="5" t="s">
        <v>78</v>
      </c>
      <c r="D51" s="19"/>
      <c r="E51" s="6">
        <f>E52+E56</f>
        <v>908206.26</v>
      </c>
      <c r="F51" s="6">
        <f>F52+F56</f>
        <v>842528.34</v>
      </c>
    </row>
    <row r="52" spans="1:6" ht="16.5" x14ac:dyDescent="0.2">
      <c r="A52" s="22" t="s">
        <v>38</v>
      </c>
      <c r="B52" s="36">
        <v>804</v>
      </c>
      <c r="C52" s="5" t="s">
        <v>79</v>
      </c>
      <c r="D52" s="19"/>
      <c r="E52" s="6">
        <f t="shared" ref="E52:F54" si="3">E53</f>
        <v>658206.26</v>
      </c>
      <c r="F52" s="6">
        <f t="shared" si="3"/>
        <v>592528.34</v>
      </c>
    </row>
    <row r="53" spans="1:6" ht="19.5" customHeight="1" x14ac:dyDescent="0.2">
      <c r="A53" s="22" t="s">
        <v>39</v>
      </c>
      <c r="B53" s="36">
        <v>804</v>
      </c>
      <c r="C53" s="7" t="s">
        <v>123</v>
      </c>
      <c r="D53" s="7"/>
      <c r="E53" s="6">
        <f t="shared" si="3"/>
        <v>658206.26</v>
      </c>
      <c r="F53" s="6">
        <f t="shared" si="3"/>
        <v>592528.34</v>
      </c>
    </row>
    <row r="54" spans="1:6" ht="16.5" x14ac:dyDescent="0.2">
      <c r="A54" s="30" t="s">
        <v>40</v>
      </c>
      <c r="B54" s="36">
        <v>804</v>
      </c>
      <c r="C54" s="7" t="s">
        <v>123</v>
      </c>
      <c r="D54" s="12" t="s">
        <v>41</v>
      </c>
      <c r="E54" s="6">
        <f t="shared" si="3"/>
        <v>658206.26</v>
      </c>
      <c r="F54" s="6">
        <f t="shared" si="3"/>
        <v>592528.34</v>
      </c>
    </row>
    <row r="55" spans="1:6" ht="16.5" x14ac:dyDescent="0.2">
      <c r="A55" s="22" t="s">
        <v>42</v>
      </c>
      <c r="B55" s="36">
        <v>804</v>
      </c>
      <c r="C55" s="7" t="s">
        <v>123</v>
      </c>
      <c r="D55" s="12" t="s">
        <v>43</v>
      </c>
      <c r="E55" s="6">
        <v>658206.26</v>
      </c>
      <c r="F55" s="6">
        <v>592528.34</v>
      </c>
    </row>
    <row r="56" spans="1:6" ht="16.5" x14ac:dyDescent="0.2">
      <c r="A56" s="22" t="s">
        <v>124</v>
      </c>
      <c r="B56" s="36">
        <v>804</v>
      </c>
      <c r="C56" s="5" t="s">
        <v>82</v>
      </c>
      <c r="D56" s="19"/>
      <c r="E56" s="6">
        <f t="shared" ref="E56:F58" si="4">E57</f>
        <v>250000</v>
      </c>
      <c r="F56" s="6">
        <f t="shared" si="4"/>
        <v>250000</v>
      </c>
    </row>
    <row r="57" spans="1:6" ht="18.75" customHeight="1" x14ac:dyDescent="0.2">
      <c r="A57" s="30" t="s">
        <v>44</v>
      </c>
      <c r="B57" s="36">
        <v>804</v>
      </c>
      <c r="C57" s="13" t="s">
        <v>125</v>
      </c>
      <c r="D57" s="13"/>
      <c r="E57" s="6">
        <f t="shared" si="4"/>
        <v>250000</v>
      </c>
      <c r="F57" s="6">
        <f t="shared" si="4"/>
        <v>250000</v>
      </c>
    </row>
    <row r="58" spans="1:6" ht="34.5" customHeight="1" x14ac:dyDescent="0.2">
      <c r="A58" s="30" t="s">
        <v>32</v>
      </c>
      <c r="B58" s="36">
        <v>804</v>
      </c>
      <c r="C58" s="13" t="s">
        <v>125</v>
      </c>
      <c r="D58" s="13" t="s">
        <v>33</v>
      </c>
      <c r="E58" s="6">
        <f t="shared" si="4"/>
        <v>250000</v>
      </c>
      <c r="F58" s="6">
        <f t="shared" si="4"/>
        <v>250000</v>
      </c>
    </row>
    <row r="59" spans="1:6" ht="33" x14ac:dyDescent="0.2">
      <c r="A59" s="30" t="s">
        <v>126</v>
      </c>
      <c r="B59" s="36">
        <v>804</v>
      </c>
      <c r="C59" s="13" t="s">
        <v>125</v>
      </c>
      <c r="D59" s="13" t="s">
        <v>45</v>
      </c>
      <c r="E59" s="6">
        <v>250000</v>
      </c>
      <c r="F59" s="6">
        <v>250000</v>
      </c>
    </row>
    <row r="60" spans="1:6" ht="69" customHeight="1" x14ac:dyDescent="0.2">
      <c r="A60" s="22" t="s">
        <v>127</v>
      </c>
      <c r="B60" s="36">
        <v>804</v>
      </c>
      <c r="C60" s="5" t="s">
        <v>128</v>
      </c>
      <c r="D60" s="19"/>
      <c r="E60" s="6">
        <f t="shared" ref="E60:F61" si="5">E61</f>
        <v>196087.6</v>
      </c>
      <c r="F60" s="6">
        <f t="shared" si="5"/>
        <v>196087.6</v>
      </c>
    </row>
    <row r="61" spans="1:6" ht="34.5" customHeight="1" x14ac:dyDescent="0.2">
      <c r="A61" s="22" t="s">
        <v>129</v>
      </c>
      <c r="B61" s="36">
        <v>804</v>
      </c>
      <c r="C61" s="5" t="s">
        <v>130</v>
      </c>
      <c r="D61" s="19"/>
      <c r="E61" s="6">
        <f t="shared" si="5"/>
        <v>196087.6</v>
      </c>
      <c r="F61" s="6">
        <f t="shared" si="5"/>
        <v>196087.6</v>
      </c>
    </row>
    <row r="62" spans="1:6" ht="115.5" x14ac:dyDescent="0.2">
      <c r="A62" s="25" t="s">
        <v>83</v>
      </c>
      <c r="B62" s="36">
        <v>804</v>
      </c>
      <c r="C62" s="7" t="s">
        <v>131</v>
      </c>
      <c r="D62" s="11"/>
      <c r="E62" s="6">
        <f>E63+E65</f>
        <v>196087.6</v>
      </c>
      <c r="F62" s="6">
        <f>F63+F65</f>
        <v>196087.6</v>
      </c>
    </row>
    <row r="63" spans="1:6" ht="67.5" customHeight="1" x14ac:dyDescent="0.2">
      <c r="A63" s="15" t="s">
        <v>9</v>
      </c>
      <c r="B63" s="36">
        <v>804</v>
      </c>
      <c r="C63" s="7" t="s">
        <v>131</v>
      </c>
      <c r="D63" s="11" t="s">
        <v>10</v>
      </c>
      <c r="E63" s="6">
        <f>E64</f>
        <v>124972.72</v>
      </c>
      <c r="F63" s="6">
        <f>F64</f>
        <v>124972.72</v>
      </c>
    </row>
    <row r="64" spans="1:6" ht="33" x14ac:dyDescent="0.2">
      <c r="A64" s="29" t="s">
        <v>11</v>
      </c>
      <c r="B64" s="36">
        <v>804</v>
      </c>
      <c r="C64" s="7" t="s">
        <v>131</v>
      </c>
      <c r="D64" s="11" t="s">
        <v>12</v>
      </c>
      <c r="E64" s="6">
        <v>124972.72</v>
      </c>
      <c r="F64" s="6">
        <v>124972.72</v>
      </c>
    </row>
    <row r="65" spans="1:6" ht="33" x14ac:dyDescent="0.2">
      <c r="A65" s="29" t="s">
        <v>14</v>
      </c>
      <c r="B65" s="36">
        <v>804</v>
      </c>
      <c r="C65" s="7" t="s">
        <v>131</v>
      </c>
      <c r="D65" s="11" t="s">
        <v>15</v>
      </c>
      <c r="E65" s="6">
        <f>E66</f>
        <v>71114.880000000005</v>
      </c>
      <c r="F65" s="6">
        <f>F66</f>
        <v>71114.880000000005</v>
      </c>
    </row>
    <row r="66" spans="1:6" ht="17.25" customHeight="1" x14ac:dyDescent="0.2">
      <c r="A66" s="29" t="s">
        <v>16</v>
      </c>
      <c r="B66" s="36">
        <v>804</v>
      </c>
      <c r="C66" s="7" t="s">
        <v>131</v>
      </c>
      <c r="D66" s="11" t="s">
        <v>17</v>
      </c>
      <c r="E66" s="6">
        <v>71114.880000000005</v>
      </c>
      <c r="F66" s="6">
        <v>71114.880000000005</v>
      </c>
    </row>
    <row r="67" spans="1:6" ht="49.5" x14ac:dyDescent="0.2">
      <c r="A67" s="22" t="s">
        <v>132</v>
      </c>
      <c r="B67" s="36">
        <v>804</v>
      </c>
      <c r="C67" s="5" t="s">
        <v>133</v>
      </c>
      <c r="D67" s="19"/>
      <c r="E67" s="6">
        <f>E68+E72+E76+E80</f>
        <v>968904.26</v>
      </c>
      <c r="F67" s="6">
        <f>F68+F72+F76+F80</f>
        <v>672150.04</v>
      </c>
    </row>
    <row r="68" spans="1:6" ht="33" customHeight="1" x14ac:dyDescent="0.2">
      <c r="A68" s="22" t="s">
        <v>134</v>
      </c>
      <c r="B68" s="36">
        <v>804</v>
      </c>
      <c r="C68" s="5" t="s">
        <v>135</v>
      </c>
      <c r="D68" s="19"/>
      <c r="E68" s="6">
        <f>E69</f>
        <v>57000</v>
      </c>
      <c r="F68" s="6">
        <f>F69</f>
        <v>44000</v>
      </c>
    </row>
    <row r="69" spans="1:6" ht="31.5" customHeight="1" x14ac:dyDescent="0.2">
      <c r="A69" s="29" t="s">
        <v>24</v>
      </c>
      <c r="B69" s="36">
        <v>804</v>
      </c>
      <c r="C69" s="11" t="s">
        <v>136</v>
      </c>
      <c r="D69" s="19"/>
      <c r="E69" s="6">
        <f t="shared" ref="E69:F70" si="6">E70</f>
        <v>57000</v>
      </c>
      <c r="F69" s="6">
        <f t="shared" si="6"/>
        <v>44000</v>
      </c>
    </row>
    <row r="70" spans="1:6" ht="34.5" customHeight="1" x14ac:dyDescent="0.2">
      <c r="A70" s="29" t="s">
        <v>14</v>
      </c>
      <c r="B70" s="36">
        <v>804</v>
      </c>
      <c r="C70" s="11" t="s">
        <v>136</v>
      </c>
      <c r="D70" s="11" t="s">
        <v>15</v>
      </c>
      <c r="E70" s="6">
        <f t="shared" si="6"/>
        <v>57000</v>
      </c>
      <c r="F70" s="6">
        <f t="shared" si="6"/>
        <v>44000</v>
      </c>
    </row>
    <row r="71" spans="1:6" ht="33" x14ac:dyDescent="0.2">
      <c r="A71" s="29" t="s">
        <v>16</v>
      </c>
      <c r="B71" s="36">
        <v>804</v>
      </c>
      <c r="C71" s="11" t="s">
        <v>136</v>
      </c>
      <c r="D71" s="11" t="s">
        <v>17</v>
      </c>
      <c r="E71" s="6">
        <v>57000</v>
      </c>
      <c r="F71" s="6">
        <v>44000</v>
      </c>
    </row>
    <row r="72" spans="1:6" ht="16.5" x14ac:dyDescent="0.2">
      <c r="A72" s="22" t="s">
        <v>137</v>
      </c>
      <c r="B72" s="36">
        <v>804</v>
      </c>
      <c r="C72" s="5" t="s">
        <v>138</v>
      </c>
      <c r="D72" s="19"/>
      <c r="E72" s="6">
        <f t="shared" ref="E72:F74" si="7">E73</f>
        <v>668904.26</v>
      </c>
      <c r="F72" s="6">
        <f t="shared" si="7"/>
        <v>385150.04</v>
      </c>
    </row>
    <row r="73" spans="1:6" ht="16.5" x14ac:dyDescent="0.2">
      <c r="A73" s="30" t="s">
        <v>25</v>
      </c>
      <c r="B73" s="36">
        <v>804</v>
      </c>
      <c r="C73" s="5" t="s">
        <v>139</v>
      </c>
      <c r="D73" s="11"/>
      <c r="E73" s="6">
        <f>E74</f>
        <v>668904.26</v>
      </c>
      <c r="F73" s="6">
        <f>F74</f>
        <v>385150.04</v>
      </c>
    </row>
    <row r="74" spans="1:6" ht="32.25" customHeight="1" x14ac:dyDescent="0.2">
      <c r="A74" s="29" t="s">
        <v>14</v>
      </c>
      <c r="B74" s="36">
        <v>804</v>
      </c>
      <c r="C74" s="5" t="s">
        <v>139</v>
      </c>
      <c r="D74" s="5" t="s">
        <v>15</v>
      </c>
      <c r="E74" s="6">
        <f t="shared" si="7"/>
        <v>668904.26</v>
      </c>
      <c r="F74" s="6">
        <f t="shared" si="7"/>
        <v>385150.04</v>
      </c>
    </row>
    <row r="75" spans="1:6" ht="33" x14ac:dyDescent="0.2">
      <c r="A75" s="29" t="s">
        <v>16</v>
      </c>
      <c r="B75" s="36">
        <v>804</v>
      </c>
      <c r="C75" s="5" t="s">
        <v>139</v>
      </c>
      <c r="D75" s="5" t="s">
        <v>17</v>
      </c>
      <c r="E75" s="6">
        <v>668904.26</v>
      </c>
      <c r="F75" s="6">
        <v>385150.04</v>
      </c>
    </row>
    <row r="76" spans="1:6" ht="16.5" x14ac:dyDescent="0.2">
      <c r="A76" s="22" t="s">
        <v>140</v>
      </c>
      <c r="B76" s="36">
        <v>804</v>
      </c>
      <c r="C76" s="5" t="s">
        <v>141</v>
      </c>
      <c r="D76" s="19"/>
      <c r="E76" s="6">
        <f>E77</f>
        <v>0</v>
      </c>
      <c r="F76" s="6">
        <f>F77</f>
        <v>0</v>
      </c>
    </row>
    <row r="77" spans="1:6" ht="16.5" x14ac:dyDescent="0.2">
      <c r="A77" s="39" t="s">
        <v>81</v>
      </c>
      <c r="B77" s="36">
        <v>804</v>
      </c>
      <c r="C77" s="11" t="s">
        <v>142</v>
      </c>
      <c r="D77" s="11"/>
      <c r="E77" s="6">
        <f t="shared" ref="E77:F78" si="8">E78</f>
        <v>0</v>
      </c>
      <c r="F77" s="6">
        <f t="shared" si="8"/>
        <v>0</v>
      </c>
    </row>
    <row r="78" spans="1:6" ht="18" customHeight="1" x14ac:dyDescent="0.2">
      <c r="A78" s="39" t="s">
        <v>18</v>
      </c>
      <c r="B78" s="36">
        <v>804</v>
      </c>
      <c r="C78" s="11" t="s">
        <v>142</v>
      </c>
      <c r="D78" s="11" t="s">
        <v>19</v>
      </c>
      <c r="E78" s="6">
        <f t="shared" si="8"/>
        <v>0</v>
      </c>
      <c r="F78" s="6">
        <f t="shared" si="8"/>
        <v>0</v>
      </c>
    </row>
    <row r="79" spans="1:6" ht="16.5" x14ac:dyDescent="0.2">
      <c r="A79" s="39" t="s">
        <v>20</v>
      </c>
      <c r="B79" s="36">
        <v>804</v>
      </c>
      <c r="C79" s="11" t="s">
        <v>142</v>
      </c>
      <c r="D79" s="11" t="s">
        <v>21</v>
      </c>
      <c r="E79" s="6">
        <v>0</v>
      </c>
      <c r="F79" s="6">
        <v>0</v>
      </c>
    </row>
    <row r="80" spans="1:6" ht="33" x14ac:dyDescent="0.2">
      <c r="A80" s="22" t="s">
        <v>143</v>
      </c>
      <c r="B80" s="36">
        <v>804</v>
      </c>
      <c r="C80" s="5" t="s">
        <v>144</v>
      </c>
      <c r="D80" s="19"/>
      <c r="E80" s="6">
        <f>E81</f>
        <v>243000</v>
      </c>
      <c r="F80" s="6">
        <f>F81</f>
        <v>243000</v>
      </c>
    </row>
    <row r="81" spans="1:6" ht="16.5" x14ac:dyDescent="0.2">
      <c r="A81" s="29" t="s">
        <v>80</v>
      </c>
      <c r="B81" s="36">
        <v>804</v>
      </c>
      <c r="C81" s="11" t="s">
        <v>145</v>
      </c>
      <c r="D81" s="11"/>
      <c r="E81" s="6">
        <f t="shared" ref="E81:F82" si="9">E82</f>
        <v>243000</v>
      </c>
      <c r="F81" s="6">
        <f t="shared" si="9"/>
        <v>243000</v>
      </c>
    </row>
    <row r="82" spans="1:6" ht="36" customHeight="1" x14ac:dyDescent="0.2">
      <c r="A82" s="29" t="s">
        <v>14</v>
      </c>
      <c r="B82" s="36">
        <v>804</v>
      </c>
      <c r="C82" s="11" t="s">
        <v>145</v>
      </c>
      <c r="D82" s="11" t="s">
        <v>15</v>
      </c>
      <c r="E82" s="6">
        <f t="shared" si="9"/>
        <v>243000</v>
      </c>
      <c r="F82" s="6">
        <f t="shared" si="9"/>
        <v>243000</v>
      </c>
    </row>
    <row r="83" spans="1:6" ht="33" x14ac:dyDescent="0.2">
      <c r="A83" s="29" t="s">
        <v>16</v>
      </c>
      <c r="B83" s="36">
        <v>804</v>
      </c>
      <c r="C83" s="11" t="s">
        <v>145</v>
      </c>
      <c r="D83" s="11" t="s">
        <v>17</v>
      </c>
      <c r="E83" s="6">
        <v>243000</v>
      </c>
      <c r="F83" s="6">
        <v>243000</v>
      </c>
    </row>
    <row r="84" spans="1:6" ht="49.5" x14ac:dyDescent="0.2">
      <c r="A84" s="22" t="s">
        <v>146</v>
      </c>
      <c r="B84" s="36">
        <v>804</v>
      </c>
      <c r="C84" s="5" t="s">
        <v>147</v>
      </c>
      <c r="D84" s="19"/>
      <c r="E84" s="6">
        <f>E85+E89</f>
        <v>4509</v>
      </c>
      <c r="F84" s="6">
        <f>F85+F89</f>
        <v>4509</v>
      </c>
    </row>
    <row r="85" spans="1:6" ht="51.75" customHeight="1" x14ac:dyDescent="0.2">
      <c r="A85" s="22" t="s">
        <v>148</v>
      </c>
      <c r="B85" s="36">
        <v>804</v>
      </c>
      <c r="C85" s="5" t="s">
        <v>149</v>
      </c>
      <c r="D85" s="19"/>
      <c r="E85" s="6">
        <f>E86</f>
        <v>3000</v>
      </c>
      <c r="F85" s="6">
        <f>F86</f>
        <v>3000</v>
      </c>
    </row>
    <row r="86" spans="1:6" ht="49.5" x14ac:dyDescent="0.2">
      <c r="A86" s="30" t="s">
        <v>75</v>
      </c>
      <c r="B86" s="36">
        <v>804</v>
      </c>
      <c r="C86" s="5" t="s">
        <v>150</v>
      </c>
      <c r="D86" s="5"/>
      <c r="E86" s="6">
        <f t="shared" ref="E86:F87" si="10">E87</f>
        <v>3000</v>
      </c>
      <c r="F86" s="6">
        <f t="shared" si="10"/>
        <v>3000</v>
      </c>
    </row>
    <row r="87" spans="1:6" ht="16.5" x14ac:dyDescent="0.2">
      <c r="A87" s="32" t="s">
        <v>48</v>
      </c>
      <c r="B87" s="36">
        <v>804</v>
      </c>
      <c r="C87" s="5" t="s">
        <v>150</v>
      </c>
      <c r="D87" s="5" t="s">
        <v>76</v>
      </c>
      <c r="E87" s="6">
        <f t="shared" si="10"/>
        <v>3000</v>
      </c>
      <c r="F87" s="6">
        <f t="shared" si="10"/>
        <v>3000</v>
      </c>
    </row>
    <row r="88" spans="1:6" ht="16.5" x14ac:dyDescent="0.2">
      <c r="A88" s="32" t="s">
        <v>49</v>
      </c>
      <c r="B88" s="36">
        <v>804</v>
      </c>
      <c r="C88" s="5" t="s">
        <v>150</v>
      </c>
      <c r="D88" s="5" t="s">
        <v>77</v>
      </c>
      <c r="E88" s="6">
        <v>3000</v>
      </c>
      <c r="F88" s="6">
        <v>3000</v>
      </c>
    </row>
    <row r="89" spans="1:6" ht="49.5" x14ac:dyDescent="0.2">
      <c r="A89" s="22" t="s">
        <v>151</v>
      </c>
      <c r="B89" s="36">
        <v>804</v>
      </c>
      <c r="C89" s="5" t="s">
        <v>152</v>
      </c>
      <c r="D89" s="19"/>
      <c r="E89" s="6">
        <f>E90</f>
        <v>1509</v>
      </c>
      <c r="F89" s="6">
        <f>F90</f>
        <v>1509</v>
      </c>
    </row>
    <row r="90" spans="1:6" ht="49.5" x14ac:dyDescent="0.2">
      <c r="A90" s="30" t="s">
        <v>75</v>
      </c>
      <c r="B90" s="36">
        <v>804</v>
      </c>
      <c r="C90" s="5" t="s">
        <v>153</v>
      </c>
      <c r="D90" s="5"/>
      <c r="E90" s="6">
        <f t="shared" ref="E90:F91" si="11">E91</f>
        <v>1509</v>
      </c>
      <c r="F90" s="6">
        <f t="shared" si="11"/>
        <v>1509</v>
      </c>
    </row>
    <row r="91" spans="1:6" ht="16.5" x14ac:dyDescent="0.2">
      <c r="A91" s="32" t="s">
        <v>48</v>
      </c>
      <c r="B91" s="36">
        <v>804</v>
      </c>
      <c r="C91" s="5" t="s">
        <v>153</v>
      </c>
      <c r="D91" s="5" t="s">
        <v>76</v>
      </c>
      <c r="E91" s="6">
        <f t="shared" si="11"/>
        <v>1509</v>
      </c>
      <c r="F91" s="6">
        <f t="shared" si="11"/>
        <v>1509</v>
      </c>
    </row>
    <row r="92" spans="1:6" ht="16.5" x14ac:dyDescent="0.2">
      <c r="A92" s="32" t="s">
        <v>49</v>
      </c>
      <c r="B92" s="36">
        <v>804</v>
      </c>
      <c r="C92" s="5" t="s">
        <v>153</v>
      </c>
      <c r="D92" s="5" t="s">
        <v>77</v>
      </c>
      <c r="E92" s="6">
        <v>1509</v>
      </c>
      <c r="F92" s="6">
        <v>1509</v>
      </c>
    </row>
    <row r="93" spans="1:6" ht="67.5" customHeight="1" x14ac:dyDescent="0.2">
      <c r="A93" s="51" t="s">
        <v>197</v>
      </c>
      <c r="B93" s="36">
        <v>804</v>
      </c>
      <c r="C93" s="17" t="s">
        <v>198</v>
      </c>
      <c r="D93" s="17"/>
      <c r="E93" s="18">
        <f>E94</f>
        <v>0</v>
      </c>
      <c r="F93" s="18">
        <v>0</v>
      </c>
    </row>
    <row r="94" spans="1:6" ht="16.5" x14ac:dyDescent="0.2">
      <c r="A94" s="32" t="s">
        <v>195</v>
      </c>
      <c r="B94" s="36"/>
      <c r="C94" s="5" t="s">
        <v>196</v>
      </c>
      <c r="D94" s="5"/>
      <c r="E94" s="6">
        <f>E95</f>
        <v>0</v>
      </c>
      <c r="F94" s="6">
        <f>F95</f>
        <v>0</v>
      </c>
    </row>
    <row r="95" spans="1:6" ht="31.5" customHeight="1" x14ac:dyDescent="0.2">
      <c r="A95" s="50" t="s">
        <v>194</v>
      </c>
      <c r="B95" s="36">
        <v>804</v>
      </c>
      <c r="C95" s="5" t="s">
        <v>193</v>
      </c>
      <c r="D95" s="5"/>
      <c r="E95" s="6">
        <f>E96</f>
        <v>0</v>
      </c>
      <c r="F95" s="6">
        <f>F96</f>
        <v>0</v>
      </c>
    </row>
    <row r="96" spans="1:6" ht="16.5" x14ac:dyDescent="0.2">
      <c r="A96" s="32" t="s">
        <v>18</v>
      </c>
      <c r="B96" s="36">
        <v>804</v>
      </c>
      <c r="C96" s="5" t="s">
        <v>193</v>
      </c>
      <c r="D96" s="5" t="s">
        <v>19</v>
      </c>
      <c r="E96" s="6">
        <f>E97</f>
        <v>0</v>
      </c>
      <c r="F96" s="6">
        <f>F97</f>
        <v>0</v>
      </c>
    </row>
    <row r="97" spans="1:6" ht="49.5" customHeight="1" x14ac:dyDescent="0.2">
      <c r="A97" s="50" t="s">
        <v>87</v>
      </c>
      <c r="B97" s="36">
        <v>804</v>
      </c>
      <c r="C97" s="5" t="s">
        <v>193</v>
      </c>
      <c r="D97" s="5" t="s">
        <v>29</v>
      </c>
      <c r="E97" s="6">
        <v>0</v>
      </c>
      <c r="F97" s="6">
        <v>0</v>
      </c>
    </row>
    <row r="98" spans="1:6" ht="66" x14ac:dyDescent="0.2">
      <c r="A98" s="37" t="s">
        <v>154</v>
      </c>
      <c r="B98" s="35">
        <v>804</v>
      </c>
      <c r="C98" s="17" t="s">
        <v>60</v>
      </c>
      <c r="D98" s="19"/>
      <c r="E98" s="18">
        <f t="shared" ref="E98:F101" si="12">E99</f>
        <v>348027.48</v>
      </c>
      <c r="F98" s="18">
        <f t="shared" si="12"/>
        <v>252171</v>
      </c>
    </row>
    <row r="99" spans="1:6" ht="66" x14ac:dyDescent="0.2">
      <c r="A99" s="27" t="s">
        <v>155</v>
      </c>
      <c r="B99" s="36">
        <v>804</v>
      </c>
      <c r="C99" s="5" t="s">
        <v>156</v>
      </c>
      <c r="D99" s="19"/>
      <c r="E99" s="6">
        <f t="shared" si="12"/>
        <v>348027.48</v>
      </c>
      <c r="F99" s="6">
        <f t="shared" si="12"/>
        <v>252171</v>
      </c>
    </row>
    <row r="100" spans="1:6" ht="16.5" x14ac:dyDescent="0.2">
      <c r="A100" s="39" t="s">
        <v>199</v>
      </c>
      <c r="B100" s="36">
        <v>804</v>
      </c>
      <c r="C100" s="5" t="s">
        <v>200</v>
      </c>
      <c r="D100" s="19"/>
      <c r="E100" s="6">
        <f>E101+E104</f>
        <v>348027.48</v>
      </c>
      <c r="F100" s="6">
        <f>F101+F104</f>
        <v>252171</v>
      </c>
    </row>
    <row r="101" spans="1:6" ht="33" x14ac:dyDescent="0.2">
      <c r="A101" s="25" t="s">
        <v>14</v>
      </c>
      <c r="B101" s="36">
        <v>804</v>
      </c>
      <c r="C101" s="5" t="s">
        <v>200</v>
      </c>
      <c r="D101" s="11" t="s">
        <v>15</v>
      </c>
      <c r="E101" s="6">
        <f t="shared" si="12"/>
        <v>163273.79999999999</v>
      </c>
      <c r="F101" s="6">
        <f t="shared" si="12"/>
        <v>163273.79999999999</v>
      </c>
    </row>
    <row r="102" spans="1:6" ht="33" x14ac:dyDescent="0.2">
      <c r="A102" s="29" t="s">
        <v>16</v>
      </c>
      <c r="B102" s="36">
        <v>804</v>
      </c>
      <c r="C102" s="5" t="s">
        <v>200</v>
      </c>
      <c r="D102" s="11" t="s">
        <v>17</v>
      </c>
      <c r="E102" s="6">
        <v>163273.79999999999</v>
      </c>
      <c r="F102" s="6">
        <v>163273.79999999999</v>
      </c>
    </row>
    <row r="103" spans="1:6" ht="16.5" x14ac:dyDescent="0.2">
      <c r="A103" s="29" t="s">
        <v>30</v>
      </c>
      <c r="B103" s="36">
        <v>804</v>
      </c>
      <c r="C103" s="5" t="s">
        <v>202</v>
      </c>
      <c r="D103" s="11"/>
      <c r="E103" s="6">
        <f>E104</f>
        <v>184753.68</v>
      </c>
      <c r="F103" s="6">
        <f>F104</f>
        <v>88897.2</v>
      </c>
    </row>
    <row r="104" spans="1:6" ht="33" x14ac:dyDescent="0.2">
      <c r="A104" s="29" t="s">
        <v>14</v>
      </c>
      <c r="B104" s="36">
        <v>804</v>
      </c>
      <c r="C104" s="5" t="s">
        <v>201</v>
      </c>
      <c r="D104" s="11" t="s">
        <v>15</v>
      </c>
      <c r="E104" s="6">
        <f>E105</f>
        <v>184753.68</v>
      </c>
      <c r="F104" s="6">
        <f>F105</f>
        <v>88897.2</v>
      </c>
    </row>
    <row r="105" spans="1:6" ht="33" x14ac:dyDescent="0.2">
      <c r="A105" s="29" t="s">
        <v>16</v>
      </c>
      <c r="B105" s="36">
        <v>804</v>
      </c>
      <c r="C105" s="5" t="s">
        <v>201</v>
      </c>
      <c r="D105" s="11" t="s">
        <v>17</v>
      </c>
      <c r="E105" s="6">
        <v>184753.68</v>
      </c>
      <c r="F105" s="6">
        <v>88897.2</v>
      </c>
    </row>
    <row r="106" spans="1:6" ht="51.75" customHeight="1" x14ac:dyDescent="0.2">
      <c r="A106" s="38" t="s">
        <v>157</v>
      </c>
      <c r="B106" s="35">
        <v>804</v>
      </c>
      <c r="C106" s="20" t="s">
        <v>55</v>
      </c>
      <c r="D106" s="19"/>
      <c r="E106" s="18">
        <f t="shared" ref="E106:F109" si="13">E107</f>
        <v>85614.6</v>
      </c>
      <c r="F106" s="18">
        <f t="shared" si="13"/>
        <v>85614.6</v>
      </c>
    </row>
    <row r="107" spans="1:6" ht="33" x14ac:dyDescent="0.2">
      <c r="A107" s="24" t="s">
        <v>158</v>
      </c>
      <c r="B107" s="36">
        <v>804</v>
      </c>
      <c r="C107" s="7" t="s">
        <v>159</v>
      </c>
      <c r="D107" s="11"/>
      <c r="E107" s="6">
        <f t="shared" si="13"/>
        <v>85614.6</v>
      </c>
      <c r="F107" s="6">
        <f t="shared" si="13"/>
        <v>85614.6</v>
      </c>
    </row>
    <row r="108" spans="1:6" ht="33.75" customHeight="1" x14ac:dyDescent="0.2">
      <c r="A108" s="39" t="s">
        <v>203</v>
      </c>
      <c r="B108" s="36">
        <v>804</v>
      </c>
      <c r="C108" s="7" t="s">
        <v>204</v>
      </c>
      <c r="D108" s="11"/>
      <c r="E108" s="6">
        <f t="shared" si="13"/>
        <v>85614.6</v>
      </c>
      <c r="F108" s="6">
        <f t="shared" si="13"/>
        <v>85614.6</v>
      </c>
    </row>
    <row r="109" spans="1:6" ht="33" customHeight="1" x14ac:dyDescent="0.2">
      <c r="A109" s="29" t="s">
        <v>14</v>
      </c>
      <c r="B109" s="36">
        <v>804</v>
      </c>
      <c r="C109" s="7" t="s">
        <v>204</v>
      </c>
      <c r="D109" s="11" t="s">
        <v>15</v>
      </c>
      <c r="E109" s="6">
        <f t="shared" si="13"/>
        <v>85614.6</v>
      </c>
      <c r="F109" s="6">
        <f t="shared" si="13"/>
        <v>85614.6</v>
      </c>
    </row>
    <row r="110" spans="1:6" ht="33.75" customHeight="1" x14ac:dyDescent="0.2">
      <c r="A110" s="29" t="s">
        <v>16</v>
      </c>
      <c r="B110" s="36">
        <v>804</v>
      </c>
      <c r="C110" s="7" t="s">
        <v>204</v>
      </c>
      <c r="D110" s="11" t="s">
        <v>17</v>
      </c>
      <c r="E110" s="6">
        <v>85614.6</v>
      </c>
      <c r="F110" s="6">
        <v>85614.6</v>
      </c>
    </row>
    <row r="111" spans="1:6" ht="48.75" customHeight="1" x14ac:dyDescent="0.2">
      <c r="A111" s="43" t="s">
        <v>160</v>
      </c>
      <c r="B111" s="35">
        <v>804</v>
      </c>
      <c r="C111" s="17" t="s">
        <v>84</v>
      </c>
      <c r="D111" s="20"/>
      <c r="E111" s="18">
        <f t="shared" ref="E111:F114" si="14">E112</f>
        <v>595454.6</v>
      </c>
      <c r="F111" s="18">
        <f t="shared" si="14"/>
        <v>550000</v>
      </c>
    </row>
    <row r="112" spans="1:6" ht="53.25" customHeight="1" x14ac:dyDescent="0.2">
      <c r="A112" s="22" t="s">
        <v>161</v>
      </c>
      <c r="B112" s="36">
        <v>804</v>
      </c>
      <c r="C112" s="5" t="s">
        <v>162</v>
      </c>
      <c r="D112" s="7"/>
      <c r="E112" s="6">
        <f t="shared" si="14"/>
        <v>595454.6</v>
      </c>
      <c r="F112" s="6">
        <f t="shared" si="14"/>
        <v>550000</v>
      </c>
    </row>
    <row r="113" spans="1:6" ht="21" customHeight="1" x14ac:dyDescent="0.2">
      <c r="A113" s="39" t="s">
        <v>81</v>
      </c>
      <c r="B113" s="36">
        <v>804</v>
      </c>
      <c r="C113" s="5" t="s">
        <v>205</v>
      </c>
      <c r="D113" s="7"/>
      <c r="E113" s="6">
        <f t="shared" si="14"/>
        <v>595454.6</v>
      </c>
      <c r="F113" s="6">
        <f t="shared" si="14"/>
        <v>550000</v>
      </c>
    </row>
    <row r="114" spans="1:6" ht="33" customHeight="1" x14ac:dyDescent="0.2">
      <c r="A114" s="29" t="s">
        <v>14</v>
      </c>
      <c r="B114" s="36">
        <v>804</v>
      </c>
      <c r="C114" s="5" t="s">
        <v>205</v>
      </c>
      <c r="D114" s="7" t="s">
        <v>15</v>
      </c>
      <c r="E114" s="6">
        <f t="shared" si="14"/>
        <v>595454.6</v>
      </c>
      <c r="F114" s="6">
        <f t="shared" si="14"/>
        <v>550000</v>
      </c>
    </row>
    <row r="115" spans="1:6" ht="34.5" customHeight="1" x14ac:dyDescent="0.2">
      <c r="A115" s="29" t="s">
        <v>16</v>
      </c>
      <c r="B115" s="36">
        <v>804</v>
      </c>
      <c r="C115" s="5" t="s">
        <v>205</v>
      </c>
      <c r="D115" s="7" t="s">
        <v>17</v>
      </c>
      <c r="E115" s="6">
        <v>595454.6</v>
      </c>
      <c r="F115" s="6">
        <v>550000</v>
      </c>
    </row>
    <row r="116" spans="1:6" ht="66" customHeight="1" x14ac:dyDescent="0.2">
      <c r="A116" s="46" t="s">
        <v>163</v>
      </c>
      <c r="B116" s="35">
        <v>804</v>
      </c>
      <c r="C116" s="17" t="s">
        <v>164</v>
      </c>
      <c r="D116" s="20"/>
      <c r="E116" s="18">
        <f>E117+E124+E128</f>
        <v>19318413.199999999</v>
      </c>
      <c r="F116" s="18">
        <f>F117+F124+F128</f>
        <v>18976172.280000001</v>
      </c>
    </row>
    <row r="117" spans="1:6" ht="33.75" customHeight="1" x14ac:dyDescent="0.2">
      <c r="A117" s="29" t="s">
        <v>206</v>
      </c>
      <c r="B117" s="36">
        <v>804</v>
      </c>
      <c r="C117" s="5" t="s">
        <v>165</v>
      </c>
      <c r="D117" s="7"/>
      <c r="E117" s="6">
        <f>E118+E121</f>
        <v>15383922.02</v>
      </c>
      <c r="F117" s="6">
        <f>F118+F121</f>
        <v>15383922.02</v>
      </c>
    </row>
    <row r="118" spans="1:6" ht="16.5" x14ac:dyDescent="0.2">
      <c r="A118" s="29" t="s">
        <v>92</v>
      </c>
      <c r="B118" s="36">
        <v>804</v>
      </c>
      <c r="C118" s="11" t="s">
        <v>166</v>
      </c>
      <c r="D118" s="7"/>
      <c r="E118" s="6">
        <f>E119</f>
        <v>14593990.199999999</v>
      </c>
      <c r="F118" s="6">
        <f>F119</f>
        <v>14593990.199999999</v>
      </c>
    </row>
    <row r="119" spans="1:6" ht="39" customHeight="1" x14ac:dyDescent="0.2">
      <c r="A119" s="30" t="s">
        <v>32</v>
      </c>
      <c r="B119" s="36">
        <v>804</v>
      </c>
      <c r="C119" s="11" t="s">
        <v>166</v>
      </c>
      <c r="D119" s="7" t="s">
        <v>33</v>
      </c>
      <c r="E119" s="6">
        <f>E120</f>
        <v>14593990.199999999</v>
      </c>
      <c r="F119" s="6">
        <f>F120</f>
        <v>14593990.199999999</v>
      </c>
    </row>
    <row r="120" spans="1:6" ht="19.5" customHeight="1" x14ac:dyDescent="0.2">
      <c r="A120" s="30" t="s">
        <v>34</v>
      </c>
      <c r="B120" s="36">
        <v>804</v>
      </c>
      <c r="C120" s="11" t="s">
        <v>166</v>
      </c>
      <c r="D120" s="7" t="s">
        <v>35</v>
      </c>
      <c r="E120" s="6">
        <v>14593990.199999999</v>
      </c>
      <c r="F120" s="6">
        <v>14593990.199999999</v>
      </c>
    </row>
    <row r="121" spans="1:6" ht="19.5" customHeight="1" x14ac:dyDescent="0.2">
      <c r="A121" s="54" t="s">
        <v>81</v>
      </c>
      <c r="B121" s="36">
        <v>804</v>
      </c>
      <c r="C121" s="11" t="s">
        <v>280</v>
      </c>
      <c r="D121" s="7"/>
      <c r="E121" s="6">
        <f>E122</f>
        <v>789931.82</v>
      </c>
      <c r="F121" s="6">
        <f>F122</f>
        <v>789931.82</v>
      </c>
    </row>
    <row r="122" spans="1:6" ht="32.25" customHeight="1" x14ac:dyDescent="0.2">
      <c r="A122" s="55" t="s">
        <v>228</v>
      </c>
      <c r="B122" s="36">
        <v>804</v>
      </c>
      <c r="C122" s="11" t="s">
        <v>280</v>
      </c>
      <c r="D122" s="7" t="s">
        <v>15</v>
      </c>
      <c r="E122" s="6">
        <f>E123</f>
        <v>789931.82</v>
      </c>
      <c r="F122" s="6">
        <f>F123</f>
        <v>789931.82</v>
      </c>
    </row>
    <row r="123" spans="1:6" ht="36.75" customHeight="1" x14ac:dyDescent="0.2">
      <c r="A123" s="56" t="s">
        <v>16</v>
      </c>
      <c r="B123" s="36">
        <v>804</v>
      </c>
      <c r="C123" s="11" t="s">
        <v>280</v>
      </c>
      <c r="D123" s="7" t="s">
        <v>17</v>
      </c>
      <c r="E123" s="6">
        <v>789931.82</v>
      </c>
      <c r="F123" s="6">
        <v>789931.82</v>
      </c>
    </row>
    <row r="124" spans="1:6" ht="16.5" x14ac:dyDescent="0.2">
      <c r="A124" s="31" t="s">
        <v>207</v>
      </c>
      <c r="B124" s="36">
        <v>804</v>
      </c>
      <c r="C124" s="7" t="s">
        <v>167</v>
      </c>
      <c r="D124" s="7"/>
      <c r="E124" s="6">
        <f>E125</f>
        <v>3664437.18</v>
      </c>
      <c r="F124" s="6">
        <f>F125</f>
        <v>3322196.26</v>
      </c>
    </row>
    <row r="125" spans="1:6" ht="16.5" customHeight="1" x14ac:dyDescent="0.2">
      <c r="A125" s="30" t="s">
        <v>31</v>
      </c>
      <c r="B125" s="36">
        <v>804</v>
      </c>
      <c r="C125" s="11" t="s">
        <v>168</v>
      </c>
      <c r="D125" s="11"/>
      <c r="E125" s="6">
        <f t="shared" ref="E125:F126" si="15">E126</f>
        <v>3664437.18</v>
      </c>
      <c r="F125" s="6">
        <f t="shared" si="15"/>
        <v>3322196.26</v>
      </c>
    </row>
    <row r="126" spans="1:6" ht="32.25" customHeight="1" x14ac:dyDescent="0.2">
      <c r="A126" s="25" t="s">
        <v>14</v>
      </c>
      <c r="B126" s="36">
        <v>804</v>
      </c>
      <c r="C126" s="11" t="s">
        <v>168</v>
      </c>
      <c r="D126" s="11" t="s">
        <v>15</v>
      </c>
      <c r="E126" s="6">
        <f t="shared" si="15"/>
        <v>3664437.18</v>
      </c>
      <c r="F126" s="6">
        <f t="shared" si="15"/>
        <v>3322196.26</v>
      </c>
    </row>
    <row r="127" spans="1:6" ht="16.5" customHeight="1" x14ac:dyDescent="0.2">
      <c r="A127" s="25" t="s">
        <v>16</v>
      </c>
      <c r="B127" s="36">
        <v>804</v>
      </c>
      <c r="C127" s="11" t="s">
        <v>168</v>
      </c>
      <c r="D127" s="11" t="s">
        <v>17</v>
      </c>
      <c r="E127" s="6">
        <v>3664437.18</v>
      </c>
      <c r="F127" s="6">
        <v>3322196.26</v>
      </c>
    </row>
    <row r="128" spans="1:6" ht="18" customHeight="1" x14ac:dyDescent="0.2">
      <c r="A128" s="30" t="s">
        <v>208</v>
      </c>
      <c r="B128" s="36">
        <v>804</v>
      </c>
      <c r="C128" s="11" t="s">
        <v>169</v>
      </c>
      <c r="D128" s="11"/>
      <c r="E128" s="6">
        <f>E129</f>
        <v>270054</v>
      </c>
      <c r="F128" s="6">
        <f>F129</f>
        <v>270054</v>
      </c>
    </row>
    <row r="129" spans="1:6" ht="52.5" customHeight="1" x14ac:dyDescent="0.25">
      <c r="A129" s="52" t="s">
        <v>226</v>
      </c>
      <c r="B129" s="36">
        <v>804</v>
      </c>
      <c r="C129" s="11" t="s">
        <v>229</v>
      </c>
      <c r="D129" s="11"/>
      <c r="E129" s="6">
        <f t="shared" ref="E129:F130" si="16">E130</f>
        <v>270054</v>
      </c>
      <c r="F129" s="6">
        <f t="shared" si="16"/>
        <v>270054</v>
      </c>
    </row>
    <row r="130" spans="1:6" ht="33" x14ac:dyDescent="0.2">
      <c r="A130" s="55" t="s">
        <v>228</v>
      </c>
      <c r="B130" s="36">
        <v>804</v>
      </c>
      <c r="C130" s="11" t="s">
        <v>229</v>
      </c>
      <c r="D130" s="11" t="s">
        <v>15</v>
      </c>
      <c r="E130" s="6">
        <f t="shared" si="16"/>
        <v>270054</v>
      </c>
      <c r="F130" s="6">
        <f t="shared" si="16"/>
        <v>270054</v>
      </c>
    </row>
    <row r="131" spans="1:6" ht="32.25" customHeight="1" x14ac:dyDescent="0.25">
      <c r="A131" s="52" t="s">
        <v>16</v>
      </c>
      <c r="B131" s="36">
        <v>804</v>
      </c>
      <c r="C131" s="11" t="s">
        <v>229</v>
      </c>
      <c r="D131" s="10" t="s">
        <v>17</v>
      </c>
      <c r="E131" s="6">
        <v>270054</v>
      </c>
      <c r="F131" s="6">
        <v>270054</v>
      </c>
    </row>
    <row r="132" spans="1:6" ht="67.5" customHeight="1" x14ac:dyDescent="0.2">
      <c r="A132" s="43" t="s">
        <v>170</v>
      </c>
      <c r="B132" s="35">
        <v>804</v>
      </c>
      <c r="C132" s="20" t="s">
        <v>61</v>
      </c>
      <c r="D132" s="20"/>
      <c r="E132" s="18">
        <f>E133+E137+E141</f>
        <v>26757700.84</v>
      </c>
      <c r="F132" s="18">
        <f>F133+F137+F141</f>
        <v>26757700.84</v>
      </c>
    </row>
    <row r="133" spans="1:6" ht="33" x14ac:dyDescent="0.2">
      <c r="A133" s="30" t="s">
        <v>93</v>
      </c>
      <c r="B133" s="36">
        <v>804</v>
      </c>
      <c r="C133" s="7" t="s">
        <v>94</v>
      </c>
      <c r="D133" s="7"/>
      <c r="E133" s="6">
        <f t="shared" ref="E133:F135" si="17">E134</f>
        <v>14467666.18</v>
      </c>
      <c r="F133" s="6">
        <f t="shared" si="17"/>
        <v>14467666.18</v>
      </c>
    </row>
    <row r="134" spans="1:6" ht="16.5" x14ac:dyDescent="0.2">
      <c r="A134" s="22" t="s">
        <v>36</v>
      </c>
      <c r="B134" s="36">
        <v>804</v>
      </c>
      <c r="C134" s="7" t="s">
        <v>95</v>
      </c>
      <c r="D134" s="7"/>
      <c r="E134" s="6">
        <f t="shared" si="17"/>
        <v>14467666.18</v>
      </c>
      <c r="F134" s="6">
        <f t="shared" si="17"/>
        <v>14467666.18</v>
      </c>
    </row>
    <row r="135" spans="1:6" ht="33" x14ac:dyDescent="0.2">
      <c r="A135" s="30" t="s">
        <v>32</v>
      </c>
      <c r="B135" s="36">
        <v>804</v>
      </c>
      <c r="C135" s="7" t="s">
        <v>95</v>
      </c>
      <c r="D135" s="7" t="s">
        <v>33</v>
      </c>
      <c r="E135" s="6">
        <f t="shared" si="17"/>
        <v>14467666.18</v>
      </c>
      <c r="F135" s="6">
        <f t="shared" si="17"/>
        <v>14467666.18</v>
      </c>
    </row>
    <row r="136" spans="1:6" ht="18.75" customHeight="1" x14ac:dyDescent="0.2">
      <c r="A136" s="30" t="s">
        <v>34</v>
      </c>
      <c r="B136" s="36">
        <v>804</v>
      </c>
      <c r="C136" s="7" t="s">
        <v>95</v>
      </c>
      <c r="D136" s="7" t="s">
        <v>35</v>
      </c>
      <c r="E136" s="6">
        <v>14467666.18</v>
      </c>
      <c r="F136" s="6">
        <v>14467666.18</v>
      </c>
    </row>
    <row r="137" spans="1:6" ht="19.5" customHeight="1" x14ac:dyDescent="0.2">
      <c r="A137" s="30" t="s">
        <v>96</v>
      </c>
      <c r="B137" s="36">
        <v>804</v>
      </c>
      <c r="C137" s="7" t="s">
        <v>97</v>
      </c>
      <c r="D137" s="7"/>
      <c r="E137" s="6">
        <f t="shared" ref="E137:F139" si="18">E138</f>
        <v>6590034.6600000001</v>
      </c>
      <c r="F137" s="6">
        <f t="shared" si="18"/>
        <v>6590034.6600000001</v>
      </c>
    </row>
    <row r="138" spans="1:6" ht="16.5" x14ac:dyDescent="0.2">
      <c r="A138" s="31" t="s">
        <v>37</v>
      </c>
      <c r="B138" s="36">
        <v>804</v>
      </c>
      <c r="C138" s="7" t="s">
        <v>98</v>
      </c>
      <c r="D138" s="12"/>
      <c r="E138" s="6">
        <f t="shared" si="18"/>
        <v>6590034.6600000001</v>
      </c>
      <c r="F138" s="6">
        <f t="shared" si="18"/>
        <v>6590034.6600000001</v>
      </c>
    </row>
    <row r="139" spans="1:6" ht="34.5" customHeight="1" x14ac:dyDescent="0.2">
      <c r="A139" s="30" t="s">
        <v>32</v>
      </c>
      <c r="B139" s="36">
        <v>804</v>
      </c>
      <c r="C139" s="7" t="s">
        <v>98</v>
      </c>
      <c r="D139" s="7" t="s">
        <v>33</v>
      </c>
      <c r="E139" s="6">
        <f t="shared" si="18"/>
        <v>6590034.6600000001</v>
      </c>
      <c r="F139" s="6">
        <f t="shared" si="18"/>
        <v>6590034.6600000001</v>
      </c>
    </row>
    <row r="140" spans="1:6" ht="18" customHeight="1" x14ac:dyDescent="0.2">
      <c r="A140" s="30" t="s">
        <v>34</v>
      </c>
      <c r="B140" s="36">
        <v>804</v>
      </c>
      <c r="C140" s="7" t="s">
        <v>98</v>
      </c>
      <c r="D140" s="7" t="s">
        <v>35</v>
      </c>
      <c r="E140" s="6">
        <v>6590034.6600000001</v>
      </c>
      <c r="F140" s="6">
        <v>6590034.6600000001</v>
      </c>
    </row>
    <row r="141" spans="1:6" ht="33.75" customHeight="1" x14ac:dyDescent="0.25">
      <c r="A141" s="57" t="s">
        <v>230</v>
      </c>
      <c r="B141" s="36">
        <v>804</v>
      </c>
      <c r="C141" s="7" t="s">
        <v>232</v>
      </c>
      <c r="D141" s="7"/>
      <c r="E141" s="6">
        <f t="shared" ref="E141:F143" si="19">E142</f>
        <v>5700000</v>
      </c>
      <c r="F141" s="6">
        <f t="shared" si="19"/>
        <v>5700000</v>
      </c>
    </row>
    <row r="142" spans="1:6" ht="20.25" customHeight="1" x14ac:dyDescent="0.25">
      <c r="A142" s="57" t="s">
        <v>231</v>
      </c>
      <c r="B142" s="36">
        <v>804</v>
      </c>
      <c r="C142" s="7" t="s">
        <v>232</v>
      </c>
      <c r="D142" s="7"/>
      <c r="E142" s="6">
        <f t="shared" si="19"/>
        <v>5700000</v>
      </c>
      <c r="F142" s="6">
        <f t="shared" si="19"/>
        <v>5700000</v>
      </c>
    </row>
    <row r="143" spans="1:6" ht="30.75" customHeight="1" x14ac:dyDescent="0.25">
      <c r="A143" s="57" t="s">
        <v>32</v>
      </c>
      <c r="B143" s="36">
        <v>804</v>
      </c>
      <c r="C143" s="7" t="s">
        <v>232</v>
      </c>
      <c r="D143" s="7" t="s">
        <v>33</v>
      </c>
      <c r="E143" s="6">
        <f t="shared" si="19"/>
        <v>5700000</v>
      </c>
      <c r="F143" s="6">
        <f t="shared" si="19"/>
        <v>5700000</v>
      </c>
    </row>
    <row r="144" spans="1:6" ht="18" customHeight="1" x14ac:dyDescent="0.25">
      <c r="A144" s="57" t="s">
        <v>34</v>
      </c>
      <c r="B144" s="36">
        <v>804</v>
      </c>
      <c r="C144" s="7" t="s">
        <v>232</v>
      </c>
      <c r="D144" s="7" t="s">
        <v>35</v>
      </c>
      <c r="E144" s="6">
        <v>5700000</v>
      </c>
      <c r="F144" s="6">
        <v>5700000</v>
      </c>
    </row>
    <row r="145" spans="1:6" ht="85.5" customHeight="1" x14ac:dyDescent="0.25">
      <c r="A145" s="58" t="s">
        <v>233</v>
      </c>
      <c r="B145" s="36">
        <v>804</v>
      </c>
      <c r="C145" s="20" t="s">
        <v>236</v>
      </c>
      <c r="D145" s="20"/>
      <c r="E145" s="18">
        <f t="shared" ref="E145:F148" si="20">E146</f>
        <v>2075040</v>
      </c>
      <c r="F145" s="18">
        <f t="shared" si="20"/>
        <v>1621141.51</v>
      </c>
    </row>
    <row r="146" spans="1:6" ht="33.75" customHeight="1" x14ac:dyDescent="0.25">
      <c r="A146" s="57" t="s">
        <v>234</v>
      </c>
      <c r="B146" s="36">
        <v>804</v>
      </c>
      <c r="C146" s="7" t="s">
        <v>237</v>
      </c>
      <c r="D146" s="7"/>
      <c r="E146" s="6">
        <f t="shared" si="20"/>
        <v>2075040</v>
      </c>
      <c r="F146" s="6">
        <f t="shared" si="20"/>
        <v>1621141.51</v>
      </c>
    </row>
    <row r="147" spans="1:6" ht="32.25" customHeight="1" x14ac:dyDescent="0.25">
      <c r="A147" s="57" t="s">
        <v>235</v>
      </c>
      <c r="B147" s="36">
        <v>804</v>
      </c>
      <c r="C147" s="7" t="s">
        <v>238</v>
      </c>
      <c r="D147" s="7"/>
      <c r="E147" s="6">
        <f t="shared" si="20"/>
        <v>2075040</v>
      </c>
      <c r="F147" s="6">
        <f t="shared" si="20"/>
        <v>1621141.51</v>
      </c>
    </row>
    <row r="148" spans="1:6" ht="30.75" customHeight="1" x14ac:dyDescent="0.2">
      <c r="A148" s="55" t="s">
        <v>228</v>
      </c>
      <c r="B148" s="36">
        <v>804</v>
      </c>
      <c r="C148" s="7" t="s">
        <v>238</v>
      </c>
      <c r="D148" s="7" t="s">
        <v>15</v>
      </c>
      <c r="E148" s="6">
        <f t="shared" si="20"/>
        <v>2075040</v>
      </c>
      <c r="F148" s="6">
        <f t="shared" si="20"/>
        <v>1621141.51</v>
      </c>
    </row>
    <row r="149" spans="1:6" ht="33" customHeight="1" x14ac:dyDescent="0.2">
      <c r="A149" s="56" t="s">
        <v>16</v>
      </c>
      <c r="B149" s="36">
        <v>804</v>
      </c>
      <c r="C149" s="7" t="s">
        <v>238</v>
      </c>
      <c r="D149" s="7" t="s">
        <v>17</v>
      </c>
      <c r="E149" s="6">
        <v>2075040</v>
      </c>
      <c r="F149" s="6">
        <v>1621141.51</v>
      </c>
    </row>
    <row r="150" spans="1:6" ht="66.75" customHeight="1" x14ac:dyDescent="0.2">
      <c r="A150" s="37" t="s">
        <v>171</v>
      </c>
      <c r="B150" s="35">
        <v>804</v>
      </c>
      <c r="C150" s="20" t="s">
        <v>59</v>
      </c>
      <c r="D150" s="17"/>
      <c r="E150" s="18">
        <f>E151+E161+E165+E169</f>
        <v>41487114.890000001</v>
      </c>
      <c r="F150" s="18">
        <f>F151+F161+F165+F169</f>
        <v>41227648.25</v>
      </c>
    </row>
    <row r="151" spans="1:6" ht="34.5" customHeight="1" x14ac:dyDescent="0.2">
      <c r="A151" s="27" t="s">
        <v>239</v>
      </c>
      <c r="B151" s="36">
        <v>804</v>
      </c>
      <c r="C151" s="7" t="s">
        <v>173</v>
      </c>
      <c r="D151" s="5"/>
      <c r="E151" s="6">
        <f>E152+E155+E158</f>
        <v>12336511.250000002</v>
      </c>
      <c r="F151" s="6">
        <f>F152+F155+F158</f>
        <v>12336511.250000002</v>
      </c>
    </row>
    <row r="152" spans="1:6" ht="33" x14ac:dyDescent="0.2">
      <c r="A152" s="27" t="s">
        <v>172</v>
      </c>
      <c r="B152" s="36">
        <v>804</v>
      </c>
      <c r="C152" s="7" t="s">
        <v>209</v>
      </c>
      <c r="D152" s="5"/>
      <c r="E152" s="6">
        <f t="shared" ref="E152:F153" si="21">E153</f>
        <v>2227807.48</v>
      </c>
      <c r="F152" s="6">
        <f t="shared" si="21"/>
        <v>2227807.48</v>
      </c>
    </row>
    <row r="153" spans="1:6" ht="33" x14ac:dyDescent="0.2">
      <c r="A153" s="29" t="s">
        <v>14</v>
      </c>
      <c r="B153" s="36">
        <v>804</v>
      </c>
      <c r="C153" s="7" t="s">
        <v>209</v>
      </c>
      <c r="D153" s="5" t="s">
        <v>15</v>
      </c>
      <c r="E153" s="6">
        <f t="shared" si="21"/>
        <v>2227807.48</v>
      </c>
      <c r="F153" s="6">
        <f t="shared" si="21"/>
        <v>2227807.48</v>
      </c>
    </row>
    <row r="154" spans="1:6" ht="33.75" customHeight="1" x14ac:dyDescent="0.2">
      <c r="A154" s="29" t="s">
        <v>16</v>
      </c>
      <c r="B154" s="36">
        <v>804</v>
      </c>
      <c r="C154" s="7" t="s">
        <v>209</v>
      </c>
      <c r="D154" s="5" t="s">
        <v>17</v>
      </c>
      <c r="E154" s="6">
        <v>2227807.48</v>
      </c>
      <c r="F154" s="6">
        <v>2227807.48</v>
      </c>
    </row>
    <row r="155" spans="1:6" ht="65.25" customHeight="1" x14ac:dyDescent="0.25">
      <c r="A155" s="52" t="s">
        <v>240</v>
      </c>
      <c r="B155" s="36">
        <v>804</v>
      </c>
      <c r="C155" s="7" t="s">
        <v>279</v>
      </c>
      <c r="D155" s="5"/>
      <c r="E155" s="6">
        <f>E156</f>
        <v>9603268.5500000007</v>
      </c>
      <c r="F155" s="6">
        <f>F156</f>
        <v>9603268.5500000007</v>
      </c>
    </row>
    <row r="156" spans="1:6" ht="33" x14ac:dyDescent="0.2">
      <c r="A156" s="39" t="s">
        <v>14</v>
      </c>
      <c r="B156" s="36">
        <v>804</v>
      </c>
      <c r="C156" s="7" t="s">
        <v>279</v>
      </c>
      <c r="D156" s="5" t="s">
        <v>15</v>
      </c>
      <c r="E156" s="6">
        <f>E157</f>
        <v>9603268.5500000007</v>
      </c>
      <c r="F156" s="6">
        <f>F157</f>
        <v>9603268.5500000007</v>
      </c>
    </row>
    <row r="157" spans="1:6" ht="33" x14ac:dyDescent="0.2">
      <c r="A157" s="39" t="s">
        <v>16</v>
      </c>
      <c r="B157" s="36">
        <v>804</v>
      </c>
      <c r="C157" s="7" t="s">
        <v>279</v>
      </c>
      <c r="D157" s="5" t="s">
        <v>17</v>
      </c>
      <c r="E157" s="6">
        <v>9603268.5500000007</v>
      </c>
      <c r="F157" s="6">
        <v>9603268.5500000007</v>
      </c>
    </row>
    <row r="158" spans="1:6" ht="66" x14ac:dyDescent="0.25">
      <c r="A158" s="52" t="s">
        <v>241</v>
      </c>
      <c r="B158" s="36">
        <v>804</v>
      </c>
      <c r="C158" s="7" t="s">
        <v>210</v>
      </c>
      <c r="D158" s="5"/>
      <c r="E158" s="6">
        <f>E159</f>
        <v>505435.22</v>
      </c>
      <c r="F158" s="6">
        <f>F159</f>
        <v>505435.22</v>
      </c>
    </row>
    <row r="159" spans="1:6" ht="33" x14ac:dyDescent="0.2">
      <c r="A159" s="39" t="s">
        <v>14</v>
      </c>
      <c r="B159" s="36">
        <v>804</v>
      </c>
      <c r="C159" s="7" t="s">
        <v>210</v>
      </c>
      <c r="D159" s="5" t="s">
        <v>15</v>
      </c>
      <c r="E159" s="6">
        <f>E160</f>
        <v>505435.22</v>
      </c>
      <c r="F159" s="6">
        <f>F160</f>
        <v>505435.22</v>
      </c>
    </row>
    <row r="160" spans="1:6" ht="33" x14ac:dyDescent="0.2">
      <c r="A160" s="39" t="s">
        <v>16</v>
      </c>
      <c r="B160" s="36">
        <v>804</v>
      </c>
      <c r="C160" s="7" t="s">
        <v>210</v>
      </c>
      <c r="D160" s="5" t="s">
        <v>17</v>
      </c>
      <c r="E160" s="6">
        <v>505435.22</v>
      </c>
      <c r="F160" s="6">
        <v>505435.22</v>
      </c>
    </row>
    <row r="161" spans="1:6" ht="16.5" x14ac:dyDescent="0.2">
      <c r="A161" s="27" t="s">
        <v>242</v>
      </c>
      <c r="B161" s="36">
        <v>804</v>
      </c>
      <c r="C161" s="7" t="s">
        <v>246</v>
      </c>
      <c r="D161" s="5"/>
      <c r="E161" s="6">
        <f t="shared" ref="E161:F163" si="22">E162</f>
        <v>688986.98</v>
      </c>
      <c r="F161" s="6">
        <f t="shared" si="22"/>
        <v>429520.34</v>
      </c>
    </row>
    <row r="162" spans="1:6" ht="33" x14ac:dyDescent="0.2">
      <c r="A162" s="27" t="s">
        <v>172</v>
      </c>
      <c r="B162" s="36">
        <v>804</v>
      </c>
      <c r="C162" s="7" t="s">
        <v>247</v>
      </c>
      <c r="D162" s="5"/>
      <c r="E162" s="6">
        <f t="shared" si="22"/>
        <v>688986.98</v>
      </c>
      <c r="F162" s="6">
        <f t="shared" si="22"/>
        <v>429520.34</v>
      </c>
    </row>
    <row r="163" spans="1:6" ht="33" x14ac:dyDescent="0.2">
      <c r="A163" s="55" t="s">
        <v>228</v>
      </c>
      <c r="B163" s="36">
        <v>804</v>
      </c>
      <c r="C163" s="7" t="s">
        <v>247</v>
      </c>
      <c r="D163" s="5" t="s">
        <v>15</v>
      </c>
      <c r="E163" s="6">
        <f t="shared" si="22"/>
        <v>688986.98</v>
      </c>
      <c r="F163" s="6">
        <f t="shared" si="22"/>
        <v>429520.34</v>
      </c>
    </row>
    <row r="164" spans="1:6" ht="33" x14ac:dyDescent="0.25">
      <c r="A164" s="53" t="s">
        <v>16</v>
      </c>
      <c r="B164" s="36">
        <v>804</v>
      </c>
      <c r="C164" s="7" t="s">
        <v>247</v>
      </c>
      <c r="D164" s="5" t="s">
        <v>17</v>
      </c>
      <c r="E164" s="6">
        <v>688986.98</v>
      </c>
      <c r="F164" s="6">
        <v>429520.34</v>
      </c>
    </row>
    <row r="165" spans="1:6" ht="47.25" x14ac:dyDescent="0.2">
      <c r="A165" s="59" t="s">
        <v>243</v>
      </c>
      <c r="B165" s="36">
        <v>804</v>
      </c>
      <c r="C165" s="7" t="s">
        <v>248</v>
      </c>
      <c r="D165" s="5"/>
      <c r="E165" s="6">
        <f t="shared" ref="E165:F167" si="23">E166</f>
        <v>1299276</v>
      </c>
      <c r="F165" s="6">
        <f t="shared" si="23"/>
        <v>1299276</v>
      </c>
    </row>
    <row r="166" spans="1:6" ht="33" x14ac:dyDescent="0.2">
      <c r="A166" s="27" t="s">
        <v>172</v>
      </c>
      <c r="B166" s="36">
        <v>804</v>
      </c>
      <c r="C166" s="7" t="s">
        <v>249</v>
      </c>
      <c r="D166" s="5"/>
      <c r="E166" s="6">
        <f t="shared" si="23"/>
        <v>1299276</v>
      </c>
      <c r="F166" s="6">
        <f t="shared" si="23"/>
        <v>1299276</v>
      </c>
    </row>
    <row r="167" spans="1:6" ht="33" x14ac:dyDescent="0.2">
      <c r="A167" s="55" t="s">
        <v>228</v>
      </c>
      <c r="B167" s="36">
        <v>804</v>
      </c>
      <c r="C167" s="7" t="s">
        <v>249</v>
      </c>
      <c r="D167" s="5" t="s">
        <v>15</v>
      </c>
      <c r="E167" s="6">
        <f t="shared" si="23"/>
        <v>1299276</v>
      </c>
      <c r="F167" s="6">
        <f t="shared" si="23"/>
        <v>1299276</v>
      </c>
    </row>
    <row r="168" spans="1:6" ht="33" x14ac:dyDescent="0.2">
      <c r="A168" s="56" t="s">
        <v>16</v>
      </c>
      <c r="B168" s="36">
        <v>804</v>
      </c>
      <c r="C168" s="7" t="s">
        <v>249</v>
      </c>
      <c r="D168" s="5" t="s">
        <v>17</v>
      </c>
      <c r="E168" s="6">
        <v>1299276</v>
      </c>
      <c r="F168" s="6">
        <v>1299276</v>
      </c>
    </row>
    <row r="169" spans="1:6" ht="18" customHeight="1" x14ac:dyDescent="0.2">
      <c r="A169" s="56" t="s">
        <v>244</v>
      </c>
      <c r="B169" s="36">
        <v>804</v>
      </c>
      <c r="C169" s="7" t="s">
        <v>250</v>
      </c>
      <c r="D169" s="5"/>
      <c r="E169" s="6">
        <f t="shared" ref="E169:F171" si="24">E170</f>
        <v>27162340.66</v>
      </c>
      <c r="F169" s="6">
        <f t="shared" si="24"/>
        <v>27162340.66</v>
      </c>
    </row>
    <row r="170" spans="1:6" ht="231" x14ac:dyDescent="0.2">
      <c r="A170" s="56" t="s">
        <v>245</v>
      </c>
      <c r="B170" s="36">
        <v>804</v>
      </c>
      <c r="C170" s="7" t="s">
        <v>251</v>
      </c>
      <c r="D170" s="5"/>
      <c r="E170" s="6">
        <f t="shared" si="24"/>
        <v>27162340.66</v>
      </c>
      <c r="F170" s="6">
        <f t="shared" si="24"/>
        <v>27162340.66</v>
      </c>
    </row>
    <row r="171" spans="1:6" ht="33" x14ac:dyDescent="0.2">
      <c r="A171" s="55" t="s">
        <v>228</v>
      </c>
      <c r="B171" s="36">
        <v>804</v>
      </c>
      <c r="C171" s="7" t="s">
        <v>251</v>
      </c>
      <c r="D171" s="5" t="s">
        <v>15</v>
      </c>
      <c r="E171" s="6">
        <f t="shared" si="24"/>
        <v>27162340.66</v>
      </c>
      <c r="F171" s="6">
        <f t="shared" si="24"/>
        <v>27162340.66</v>
      </c>
    </row>
    <row r="172" spans="1:6" ht="33" x14ac:dyDescent="0.25">
      <c r="A172" s="52" t="s">
        <v>16</v>
      </c>
      <c r="B172" s="36">
        <v>804</v>
      </c>
      <c r="C172" s="7" t="s">
        <v>251</v>
      </c>
      <c r="D172" s="5" t="s">
        <v>17</v>
      </c>
      <c r="E172" s="6">
        <v>27162340.66</v>
      </c>
      <c r="F172" s="6">
        <v>27162340.66</v>
      </c>
    </row>
    <row r="173" spans="1:6" ht="73.5" customHeight="1" x14ac:dyDescent="0.2">
      <c r="A173" s="46" t="s">
        <v>174</v>
      </c>
      <c r="B173" s="35">
        <v>804</v>
      </c>
      <c r="C173" s="20" t="s">
        <v>86</v>
      </c>
      <c r="D173" s="17"/>
      <c r="E173" s="18">
        <f>E174+E178+E182</f>
        <v>9076996.4199999999</v>
      </c>
      <c r="F173" s="18">
        <f>F174+F178+F182</f>
        <v>9076996.4199999999</v>
      </c>
    </row>
    <row r="174" spans="1:6" ht="19.5" customHeight="1" x14ac:dyDescent="0.2">
      <c r="A174" s="29" t="s">
        <v>175</v>
      </c>
      <c r="B174" s="36">
        <v>804</v>
      </c>
      <c r="C174" s="7" t="s">
        <v>176</v>
      </c>
      <c r="D174" s="17"/>
      <c r="E174" s="6">
        <f t="shared" ref="E174:F176" si="25">E175</f>
        <v>1875855.42</v>
      </c>
      <c r="F174" s="6">
        <f t="shared" si="25"/>
        <v>1875855.42</v>
      </c>
    </row>
    <row r="175" spans="1:6" ht="18" customHeight="1" x14ac:dyDescent="0.2">
      <c r="A175" s="39" t="s">
        <v>211</v>
      </c>
      <c r="B175" s="36">
        <v>804</v>
      </c>
      <c r="C175" s="7" t="s">
        <v>212</v>
      </c>
      <c r="D175" s="17"/>
      <c r="E175" s="6">
        <f t="shared" si="25"/>
        <v>1875855.42</v>
      </c>
      <c r="F175" s="6">
        <f t="shared" si="25"/>
        <v>1875855.42</v>
      </c>
    </row>
    <row r="176" spans="1:6" ht="35.25" customHeight="1" x14ac:dyDescent="0.2">
      <c r="A176" s="25" t="s">
        <v>14</v>
      </c>
      <c r="B176" s="36">
        <v>804</v>
      </c>
      <c r="C176" s="7" t="s">
        <v>212</v>
      </c>
      <c r="D176" s="5" t="s">
        <v>15</v>
      </c>
      <c r="E176" s="6">
        <f t="shared" si="25"/>
        <v>1875855.42</v>
      </c>
      <c r="F176" s="6">
        <f t="shared" si="25"/>
        <v>1875855.42</v>
      </c>
    </row>
    <row r="177" spans="1:6" ht="33.75" customHeight="1" x14ac:dyDescent="0.2">
      <c r="A177" s="29" t="s">
        <v>16</v>
      </c>
      <c r="B177" s="36">
        <v>804</v>
      </c>
      <c r="C177" s="7" t="s">
        <v>212</v>
      </c>
      <c r="D177" s="5" t="s">
        <v>17</v>
      </c>
      <c r="E177" s="6">
        <v>1875855.42</v>
      </c>
      <c r="F177" s="6">
        <v>1875855.42</v>
      </c>
    </row>
    <row r="178" spans="1:6" ht="33" x14ac:dyDescent="0.2">
      <c r="A178" s="29" t="s">
        <v>177</v>
      </c>
      <c r="B178" s="36">
        <v>804</v>
      </c>
      <c r="C178" s="7" t="s">
        <v>178</v>
      </c>
      <c r="D178" s="7"/>
      <c r="E178" s="6">
        <f t="shared" ref="E178:F179" si="26">E179</f>
        <v>1932200</v>
      </c>
      <c r="F178" s="6">
        <f t="shared" si="26"/>
        <v>1932200</v>
      </c>
    </row>
    <row r="179" spans="1:6" ht="33.75" customHeight="1" x14ac:dyDescent="0.2">
      <c r="A179" s="47" t="s">
        <v>213</v>
      </c>
      <c r="B179" s="36">
        <v>804</v>
      </c>
      <c r="C179" s="7" t="s">
        <v>214</v>
      </c>
      <c r="D179" s="7"/>
      <c r="E179" s="6">
        <f t="shared" si="26"/>
        <v>1932200</v>
      </c>
      <c r="F179" s="6">
        <f t="shared" si="26"/>
        <v>1932200</v>
      </c>
    </row>
    <row r="180" spans="1:6" ht="33" x14ac:dyDescent="0.2">
      <c r="A180" s="25" t="s">
        <v>14</v>
      </c>
      <c r="B180" s="36">
        <v>804</v>
      </c>
      <c r="C180" s="7" t="s">
        <v>214</v>
      </c>
      <c r="D180" s="5" t="s">
        <v>15</v>
      </c>
      <c r="E180" s="6">
        <f>E181</f>
        <v>1932200</v>
      </c>
      <c r="F180" s="6">
        <f>F181</f>
        <v>1932200</v>
      </c>
    </row>
    <row r="181" spans="1:6" ht="33.75" customHeight="1" x14ac:dyDescent="0.2">
      <c r="A181" s="29" t="s">
        <v>16</v>
      </c>
      <c r="B181" s="36">
        <v>804</v>
      </c>
      <c r="C181" s="7" t="s">
        <v>214</v>
      </c>
      <c r="D181" s="5" t="s">
        <v>17</v>
      </c>
      <c r="E181" s="6">
        <v>1932200</v>
      </c>
      <c r="F181" s="6">
        <v>1932200</v>
      </c>
    </row>
    <row r="182" spans="1:6" ht="49.5" x14ac:dyDescent="0.25">
      <c r="A182" s="53" t="s">
        <v>252</v>
      </c>
      <c r="B182" s="36">
        <v>804</v>
      </c>
      <c r="C182" s="7" t="s">
        <v>215</v>
      </c>
      <c r="D182" s="17"/>
      <c r="E182" s="6">
        <f>E183</f>
        <v>5268941</v>
      </c>
      <c r="F182" s="6">
        <f>F183</f>
        <v>5268941</v>
      </c>
    </row>
    <row r="183" spans="1:6" ht="82.5" x14ac:dyDescent="0.25">
      <c r="A183" s="53" t="s">
        <v>253</v>
      </c>
      <c r="B183" s="36">
        <v>804</v>
      </c>
      <c r="C183" s="7" t="s">
        <v>216</v>
      </c>
      <c r="D183" s="17"/>
      <c r="E183" s="6">
        <f>E184</f>
        <v>5268941</v>
      </c>
      <c r="F183" s="6">
        <f>F184</f>
        <v>5268941</v>
      </c>
    </row>
    <row r="184" spans="1:6" ht="33" x14ac:dyDescent="0.2">
      <c r="A184" s="55" t="s">
        <v>228</v>
      </c>
      <c r="B184" s="36">
        <v>804</v>
      </c>
      <c r="C184" s="7" t="s">
        <v>216</v>
      </c>
      <c r="D184" s="5" t="s">
        <v>15</v>
      </c>
      <c r="E184" s="6">
        <f t="shared" ref="E184:F184" si="27">E185</f>
        <v>5268941</v>
      </c>
      <c r="F184" s="6">
        <f t="shared" si="27"/>
        <v>5268941</v>
      </c>
    </row>
    <row r="185" spans="1:6" ht="33" x14ac:dyDescent="0.25">
      <c r="A185" s="53" t="s">
        <v>16</v>
      </c>
      <c r="B185" s="36">
        <v>804</v>
      </c>
      <c r="C185" s="7" t="s">
        <v>216</v>
      </c>
      <c r="D185" s="5" t="s">
        <v>17</v>
      </c>
      <c r="E185" s="6">
        <v>5268941</v>
      </c>
      <c r="F185" s="6">
        <v>5268941</v>
      </c>
    </row>
    <row r="186" spans="1:6" ht="67.5" customHeight="1" x14ac:dyDescent="0.2">
      <c r="A186" s="48" t="s">
        <v>179</v>
      </c>
      <c r="B186" s="35">
        <v>804</v>
      </c>
      <c r="C186" s="21" t="s">
        <v>85</v>
      </c>
      <c r="D186" s="21"/>
      <c r="E186" s="18">
        <f>E187+E191</f>
        <v>1691173.03</v>
      </c>
      <c r="F186" s="18">
        <f>F187+F191</f>
        <v>1615795.4300000002</v>
      </c>
    </row>
    <row r="187" spans="1:6" ht="16.5" x14ac:dyDescent="0.2">
      <c r="A187" s="31" t="s">
        <v>99</v>
      </c>
      <c r="B187" s="36">
        <v>804</v>
      </c>
      <c r="C187" s="12" t="s">
        <v>100</v>
      </c>
      <c r="D187" s="12"/>
      <c r="E187" s="6">
        <f t="shared" ref="E187:F189" si="28">E188</f>
        <v>1442483.35</v>
      </c>
      <c r="F187" s="6">
        <f t="shared" si="28"/>
        <v>1442483.35</v>
      </c>
    </row>
    <row r="188" spans="1:6" ht="18.75" customHeight="1" x14ac:dyDescent="0.2">
      <c r="A188" s="30" t="s">
        <v>46</v>
      </c>
      <c r="B188" s="36">
        <v>804</v>
      </c>
      <c r="C188" s="12" t="s">
        <v>101</v>
      </c>
      <c r="D188" s="12"/>
      <c r="E188" s="6">
        <f t="shared" si="28"/>
        <v>1442483.35</v>
      </c>
      <c r="F188" s="6">
        <f t="shared" si="28"/>
        <v>1442483.35</v>
      </c>
    </row>
    <row r="189" spans="1:6" ht="33" x14ac:dyDescent="0.2">
      <c r="A189" s="30" t="s">
        <v>32</v>
      </c>
      <c r="B189" s="36">
        <v>804</v>
      </c>
      <c r="C189" s="12" t="s">
        <v>101</v>
      </c>
      <c r="D189" s="12" t="s">
        <v>33</v>
      </c>
      <c r="E189" s="6">
        <f t="shared" si="28"/>
        <v>1442483.35</v>
      </c>
      <c r="F189" s="6">
        <f t="shared" si="28"/>
        <v>1442483.35</v>
      </c>
    </row>
    <row r="190" spans="1:6" ht="16.5" x14ac:dyDescent="0.2">
      <c r="A190" s="30" t="s">
        <v>34</v>
      </c>
      <c r="B190" s="36">
        <v>804</v>
      </c>
      <c r="C190" s="12" t="s">
        <v>101</v>
      </c>
      <c r="D190" s="12" t="s">
        <v>35</v>
      </c>
      <c r="E190" s="6">
        <v>1442483.35</v>
      </c>
      <c r="F190" s="6">
        <v>1442483.35</v>
      </c>
    </row>
    <row r="191" spans="1:6" ht="34.5" customHeight="1" x14ac:dyDescent="0.2">
      <c r="A191" s="31" t="s">
        <v>102</v>
      </c>
      <c r="B191" s="36">
        <v>804</v>
      </c>
      <c r="C191" s="12" t="s">
        <v>103</v>
      </c>
      <c r="D191" s="12"/>
      <c r="E191" s="6">
        <f t="shared" ref="E191:F193" si="29">E192</f>
        <v>248689.68</v>
      </c>
      <c r="F191" s="6">
        <f t="shared" si="29"/>
        <v>173312.08</v>
      </c>
    </row>
    <row r="192" spans="1:6" ht="18.75" customHeight="1" x14ac:dyDescent="0.2">
      <c r="A192" s="30" t="s">
        <v>46</v>
      </c>
      <c r="B192" s="36">
        <v>804</v>
      </c>
      <c r="C192" s="12" t="s">
        <v>104</v>
      </c>
      <c r="D192" s="12"/>
      <c r="E192" s="6">
        <f t="shared" si="29"/>
        <v>248689.68</v>
      </c>
      <c r="F192" s="6">
        <f t="shared" si="29"/>
        <v>173312.08</v>
      </c>
    </row>
    <row r="193" spans="1:6" ht="36.75" customHeight="1" x14ac:dyDescent="0.2">
      <c r="A193" s="30" t="s">
        <v>32</v>
      </c>
      <c r="B193" s="36">
        <v>804</v>
      </c>
      <c r="C193" s="12" t="s">
        <v>104</v>
      </c>
      <c r="D193" s="12" t="s">
        <v>15</v>
      </c>
      <c r="E193" s="6">
        <f t="shared" si="29"/>
        <v>248689.68</v>
      </c>
      <c r="F193" s="6">
        <f t="shared" si="29"/>
        <v>173312.08</v>
      </c>
    </row>
    <row r="194" spans="1:6" ht="16.5" x14ac:dyDescent="0.2">
      <c r="A194" s="30" t="s">
        <v>34</v>
      </c>
      <c r="B194" s="36">
        <v>804</v>
      </c>
      <c r="C194" s="12" t="s">
        <v>104</v>
      </c>
      <c r="D194" s="12" t="s">
        <v>17</v>
      </c>
      <c r="E194" s="6">
        <v>248689.68</v>
      </c>
      <c r="F194" s="6">
        <v>173312.08</v>
      </c>
    </row>
    <row r="195" spans="1:6" ht="99" x14ac:dyDescent="0.25">
      <c r="A195" s="60" t="s">
        <v>217</v>
      </c>
      <c r="B195" s="35">
        <v>804</v>
      </c>
      <c r="C195" s="21" t="s">
        <v>218</v>
      </c>
      <c r="D195" s="21"/>
      <c r="E195" s="18">
        <f>E196+E209+E222</f>
        <v>5274576</v>
      </c>
      <c r="F195" s="18">
        <f>F196+F209+F222</f>
        <v>4310800</v>
      </c>
    </row>
    <row r="196" spans="1:6" ht="33" x14ac:dyDescent="0.25">
      <c r="A196" s="53" t="s">
        <v>254</v>
      </c>
      <c r="B196" s="36">
        <v>804</v>
      </c>
      <c r="C196" s="12" t="s">
        <v>260</v>
      </c>
      <c r="D196" s="12"/>
      <c r="E196" s="6">
        <f>E197+E200+E203+E206</f>
        <v>2515400</v>
      </c>
      <c r="F196" s="6">
        <f>F197+F200+F203+F206</f>
        <v>2515400</v>
      </c>
    </row>
    <row r="197" spans="1:6" ht="66.75" customHeight="1" x14ac:dyDescent="0.25">
      <c r="A197" s="53" t="s">
        <v>255</v>
      </c>
      <c r="B197" s="36">
        <v>804</v>
      </c>
      <c r="C197" s="12" t="s">
        <v>261</v>
      </c>
      <c r="D197" s="12"/>
      <c r="E197" s="6">
        <f>E198</f>
        <v>250000</v>
      </c>
      <c r="F197" s="6">
        <f>F198</f>
        <v>250000</v>
      </c>
    </row>
    <row r="198" spans="1:6" ht="33" x14ac:dyDescent="0.25">
      <c r="A198" s="52" t="s">
        <v>14</v>
      </c>
      <c r="B198" s="36">
        <v>804</v>
      </c>
      <c r="C198" s="12" t="s">
        <v>261</v>
      </c>
      <c r="D198" s="12" t="s">
        <v>15</v>
      </c>
      <c r="E198" s="6">
        <f>E199</f>
        <v>250000</v>
      </c>
      <c r="F198" s="6">
        <f>F199</f>
        <v>250000</v>
      </c>
    </row>
    <row r="199" spans="1:6" ht="33" x14ac:dyDescent="0.25">
      <c r="A199" s="53" t="s">
        <v>16</v>
      </c>
      <c r="B199" s="36">
        <v>804</v>
      </c>
      <c r="C199" s="12" t="s">
        <v>261</v>
      </c>
      <c r="D199" s="12" t="s">
        <v>17</v>
      </c>
      <c r="E199" s="6">
        <v>250000</v>
      </c>
      <c r="F199" s="6">
        <v>250000</v>
      </c>
    </row>
    <row r="200" spans="1:6" ht="68.25" customHeight="1" x14ac:dyDescent="0.25">
      <c r="A200" s="53" t="s">
        <v>256</v>
      </c>
      <c r="B200" s="36">
        <v>804</v>
      </c>
      <c r="C200" s="12" t="s">
        <v>262</v>
      </c>
      <c r="D200" s="12"/>
      <c r="E200" s="6">
        <f>E201</f>
        <v>375000</v>
      </c>
      <c r="F200" s="6">
        <f>F201</f>
        <v>375000</v>
      </c>
    </row>
    <row r="201" spans="1:6" ht="33" x14ac:dyDescent="0.25">
      <c r="A201" s="52" t="s">
        <v>14</v>
      </c>
      <c r="B201" s="36">
        <v>804</v>
      </c>
      <c r="C201" s="12" t="s">
        <v>262</v>
      </c>
      <c r="D201" s="12" t="s">
        <v>15</v>
      </c>
      <c r="E201" s="6">
        <f>E202</f>
        <v>375000</v>
      </c>
      <c r="F201" s="6">
        <f>F202</f>
        <v>375000</v>
      </c>
    </row>
    <row r="202" spans="1:6" ht="33" x14ac:dyDescent="0.25">
      <c r="A202" s="53" t="s">
        <v>16</v>
      </c>
      <c r="B202" s="36">
        <v>804</v>
      </c>
      <c r="C202" s="12" t="s">
        <v>262</v>
      </c>
      <c r="D202" s="12" t="s">
        <v>17</v>
      </c>
      <c r="E202" s="6">
        <v>375000</v>
      </c>
      <c r="F202" s="6">
        <v>375000</v>
      </c>
    </row>
    <row r="203" spans="1:6" ht="69.75" customHeight="1" x14ac:dyDescent="0.25">
      <c r="A203" s="53" t="s">
        <v>257</v>
      </c>
      <c r="B203" s="36">
        <v>804</v>
      </c>
      <c r="C203" s="12" t="s">
        <v>263</v>
      </c>
      <c r="D203" s="12"/>
      <c r="E203" s="6">
        <f>E204</f>
        <v>1875000</v>
      </c>
      <c r="F203" s="6">
        <f>F204</f>
        <v>1875000</v>
      </c>
    </row>
    <row r="204" spans="1:6" ht="33" x14ac:dyDescent="0.25">
      <c r="A204" s="53" t="s">
        <v>14</v>
      </c>
      <c r="B204" s="36">
        <v>804</v>
      </c>
      <c r="C204" s="12" t="s">
        <v>263</v>
      </c>
      <c r="D204" s="12" t="s">
        <v>15</v>
      </c>
      <c r="E204" s="6">
        <f>E205</f>
        <v>1875000</v>
      </c>
      <c r="F204" s="6">
        <f>F205</f>
        <v>1875000</v>
      </c>
    </row>
    <row r="205" spans="1:6" ht="33" x14ac:dyDescent="0.25">
      <c r="A205" s="53" t="s">
        <v>16</v>
      </c>
      <c r="B205" s="36">
        <v>804</v>
      </c>
      <c r="C205" s="12" t="s">
        <v>263</v>
      </c>
      <c r="D205" s="12" t="s">
        <v>17</v>
      </c>
      <c r="E205" s="6">
        <v>1875000</v>
      </c>
      <c r="F205" s="6">
        <v>1875000</v>
      </c>
    </row>
    <row r="206" spans="1:6" ht="16.5" x14ac:dyDescent="0.25">
      <c r="A206" s="53" t="s">
        <v>81</v>
      </c>
      <c r="B206" s="36">
        <v>804</v>
      </c>
      <c r="C206" s="12" t="s">
        <v>264</v>
      </c>
      <c r="D206" s="12"/>
      <c r="E206" s="6">
        <f>E207</f>
        <v>15400</v>
      </c>
      <c r="F206" s="6">
        <f>F207</f>
        <v>15400</v>
      </c>
    </row>
    <row r="207" spans="1:6" ht="36.75" customHeight="1" x14ac:dyDescent="0.25">
      <c r="A207" s="52" t="s">
        <v>14</v>
      </c>
      <c r="B207" s="36">
        <v>804</v>
      </c>
      <c r="C207" s="12" t="s">
        <v>264</v>
      </c>
      <c r="D207" s="12" t="s">
        <v>15</v>
      </c>
      <c r="E207" s="6">
        <f>E208</f>
        <v>15400</v>
      </c>
      <c r="F207" s="6">
        <f>F208</f>
        <v>15400</v>
      </c>
    </row>
    <row r="208" spans="1:6" ht="33" x14ac:dyDescent="0.25">
      <c r="A208" s="53" t="s">
        <v>16</v>
      </c>
      <c r="B208" s="36">
        <v>804</v>
      </c>
      <c r="C208" s="12" t="s">
        <v>264</v>
      </c>
      <c r="D208" s="12" t="s">
        <v>17</v>
      </c>
      <c r="E208" s="6">
        <v>15400</v>
      </c>
      <c r="F208" s="6">
        <v>15400</v>
      </c>
    </row>
    <row r="209" spans="1:6" ht="33" x14ac:dyDescent="0.2">
      <c r="A209" s="61" t="s">
        <v>258</v>
      </c>
      <c r="B209" s="36">
        <v>804</v>
      </c>
      <c r="C209" s="12" t="s">
        <v>219</v>
      </c>
      <c r="D209" s="12"/>
      <c r="E209" s="6">
        <f>E210+E213+E216+E219</f>
        <v>1827400</v>
      </c>
      <c r="F209" s="6">
        <f>F210+F213+F216+F219</f>
        <v>1795400</v>
      </c>
    </row>
    <row r="210" spans="1:6" ht="85.5" customHeight="1" x14ac:dyDescent="0.25">
      <c r="A210" s="53" t="s">
        <v>255</v>
      </c>
      <c r="B210" s="36">
        <v>804</v>
      </c>
      <c r="C210" s="12" t="s">
        <v>265</v>
      </c>
      <c r="D210" s="12"/>
      <c r="E210" s="6">
        <f>E211</f>
        <v>210000</v>
      </c>
      <c r="F210" s="6">
        <f>F211</f>
        <v>178000</v>
      </c>
    </row>
    <row r="211" spans="1:6" ht="33" x14ac:dyDescent="0.25">
      <c r="A211" s="52" t="s">
        <v>14</v>
      </c>
      <c r="B211" s="36">
        <v>804</v>
      </c>
      <c r="C211" s="12" t="s">
        <v>265</v>
      </c>
      <c r="D211" s="12" t="s">
        <v>15</v>
      </c>
      <c r="E211" s="6">
        <f>E212</f>
        <v>210000</v>
      </c>
      <c r="F211" s="6">
        <f>F212</f>
        <v>178000</v>
      </c>
    </row>
    <row r="212" spans="1:6" ht="33" x14ac:dyDescent="0.25">
      <c r="A212" s="53" t="s">
        <v>16</v>
      </c>
      <c r="B212" s="36">
        <v>804</v>
      </c>
      <c r="C212" s="12" t="s">
        <v>265</v>
      </c>
      <c r="D212" s="12" t="s">
        <v>17</v>
      </c>
      <c r="E212" s="6">
        <v>210000</v>
      </c>
      <c r="F212" s="6">
        <v>178000</v>
      </c>
    </row>
    <row r="213" spans="1:6" ht="70.5" customHeight="1" x14ac:dyDescent="0.25">
      <c r="A213" s="53" t="s">
        <v>256</v>
      </c>
      <c r="B213" s="36">
        <v>804</v>
      </c>
      <c r="C213" s="12" t="s">
        <v>266</v>
      </c>
      <c r="D213" s="12"/>
      <c r="E213" s="6">
        <f>E214</f>
        <v>267000</v>
      </c>
      <c r="F213" s="6">
        <f>F214</f>
        <v>267000</v>
      </c>
    </row>
    <row r="214" spans="1:6" ht="33" x14ac:dyDescent="0.25">
      <c r="A214" s="52" t="s">
        <v>14</v>
      </c>
      <c r="B214" s="36">
        <v>804</v>
      </c>
      <c r="C214" s="12" t="s">
        <v>266</v>
      </c>
      <c r="D214" s="12" t="s">
        <v>15</v>
      </c>
      <c r="E214" s="6">
        <f>E215</f>
        <v>267000</v>
      </c>
      <c r="F214" s="6">
        <f>F215</f>
        <v>267000</v>
      </c>
    </row>
    <row r="215" spans="1:6" ht="33" x14ac:dyDescent="0.25">
      <c r="A215" s="53" t="s">
        <v>16</v>
      </c>
      <c r="B215" s="36">
        <v>804</v>
      </c>
      <c r="C215" s="12" t="s">
        <v>266</v>
      </c>
      <c r="D215" s="12" t="s">
        <v>17</v>
      </c>
      <c r="E215" s="6">
        <v>267000</v>
      </c>
      <c r="F215" s="6">
        <v>267000</v>
      </c>
    </row>
    <row r="216" spans="1:6" ht="66" x14ac:dyDescent="0.25">
      <c r="A216" s="53" t="s">
        <v>257</v>
      </c>
      <c r="B216" s="36">
        <v>804</v>
      </c>
      <c r="C216" s="12" t="s">
        <v>267</v>
      </c>
      <c r="D216" s="12"/>
      <c r="E216" s="6">
        <f>E217</f>
        <v>1335000</v>
      </c>
      <c r="F216" s="6">
        <f>F217</f>
        <v>1335000</v>
      </c>
    </row>
    <row r="217" spans="1:6" ht="33" x14ac:dyDescent="0.25">
      <c r="A217" s="53" t="s">
        <v>14</v>
      </c>
      <c r="B217" s="36">
        <v>804</v>
      </c>
      <c r="C217" s="12" t="s">
        <v>267</v>
      </c>
      <c r="D217" s="12" t="s">
        <v>15</v>
      </c>
      <c r="E217" s="6">
        <f>E218</f>
        <v>1335000</v>
      </c>
      <c r="F217" s="6">
        <f>F218</f>
        <v>1335000</v>
      </c>
    </row>
    <row r="218" spans="1:6" ht="33" x14ac:dyDescent="0.25">
      <c r="A218" s="53" t="s">
        <v>16</v>
      </c>
      <c r="B218" s="36">
        <v>804</v>
      </c>
      <c r="C218" s="12" t="s">
        <v>267</v>
      </c>
      <c r="D218" s="12" t="s">
        <v>17</v>
      </c>
      <c r="E218" s="6">
        <v>1335000</v>
      </c>
      <c r="F218" s="6">
        <v>1335000</v>
      </c>
    </row>
    <row r="219" spans="1:6" ht="16.5" x14ac:dyDescent="0.25">
      <c r="A219" s="53" t="s">
        <v>81</v>
      </c>
      <c r="B219" s="36">
        <v>804</v>
      </c>
      <c r="C219" s="12" t="s">
        <v>268</v>
      </c>
      <c r="D219" s="12"/>
      <c r="E219" s="6">
        <f>E220</f>
        <v>15400</v>
      </c>
      <c r="F219" s="6">
        <f>F220</f>
        <v>15400</v>
      </c>
    </row>
    <row r="220" spans="1:6" ht="33" x14ac:dyDescent="0.25">
      <c r="A220" s="52" t="s">
        <v>14</v>
      </c>
      <c r="B220" s="36">
        <v>804</v>
      </c>
      <c r="C220" s="12" t="s">
        <v>268</v>
      </c>
      <c r="D220" s="12" t="s">
        <v>15</v>
      </c>
      <c r="E220" s="6">
        <f>E221</f>
        <v>15400</v>
      </c>
      <c r="F220" s="6">
        <f>F221</f>
        <v>15400</v>
      </c>
    </row>
    <row r="221" spans="1:6" ht="33" x14ac:dyDescent="0.25">
      <c r="A221" s="53" t="s">
        <v>16</v>
      </c>
      <c r="B221" s="36">
        <v>804</v>
      </c>
      <c r="C221" s="12" t="s">
        <v>268</v>
      </c>
      <c r="D221" s="12" t="s">
        <v>17</v>
      </c>
      <c r="E221" s="6">
        <v>15400</v>
      </c>
      <c r="F221" s="6">
        <v>15400</v>
      </c>
    </row>
    <row r="222" spans="1:6" ht="16.5" x14ac:dyDescent="0.2">
      <c r="A222" s="61" t="s">
        <v>259</v>
      </c>
      <c r="B222" s="36">
        <v>804</v>
      </c>
      <c r="C222" s="12" t="s">
        <v>269</v>
      </c>
      <c r="D222" s="12"/>
      <c r="E222" s="6">
        <f t="shared" ref="E222:F224" si="30">E223</f>
        <v>931776</v>
      </c>
      <c r="F222" s="6">
        <f t="shared" si="30"/>
        <v>0</v>
      </c>
    </row>
    <row r="223" spans="1:6" ht="95.25" customHeight="1" x14ac:dyDescent="0.25">
      <c r="A223" s="53" t="s">
        <v>255</v>
      </c>
      <c r="B223" s="36">
        <v>804</v>
      </c>
      <c r="C223" s="12" t="s">
        <v>270</v>
      </c>
      <c r="D223" s="12"/>
      <c r="E223" s="6">
        <f t="shared" si="30"/>
        <v>931776</v>
      </c>
      <c r="F223" s="6">
        <f t="shared" si="30"/>
        <v>0</v>
      </c>
    </row>
    <row r="224" spans="1:6" ht="33" x14ac:dyDescent="0.25">
      <c r="A224" s="52" t="s">
        <v>14</v>
      </c>
      <c r="B224" s="36">
        <v>804</v>
      </c>
      <c r="C224" s="12" t="s">
        <v>270</v>
      </c>
      <c r="D224" s="12" t="s">
        <v>15</v>
      </c>
      <c r="E224" s="6">
        <f t="shared" si="30"/>
        <v>931776</v>
      </c>
      <c r="F224" s="6">
        <f t="shared" si="30"/>
        <v>0</v>
      </c>
    </row>
    <row r="225" spans="1:6" ht="33" x14ac:dyDescent="0.25">
      <c r="A225" s="53" t="s">
        <v>16</v>
      </c>
      <c r="B225" s="36">
        <v>804</v>
      </c>
      <c r="C225" s="12" t="s">
        <v>270</v>
      </c>
      <c r="D225" s="12" t="s">
        <v>17</v>
      </c>
      <c r="E225" s="6">
        <v>931776</v>
      </c>
      <c r="F225" s="6"/>
    </row>
    <row r="226" spans="1:6" ht="33" x14ac:dyDescent="0.2">
      <c r="A226" s="46" t="s">
        <v>26</v>
      </c>
      <c r="B226" s="35">
        <v>804</v>
      </c>
      <c r="C226" s="19" t="s">
        <v>56</v>
      </c>
      <c r="D226" s="17"/>
      <c r="E226" s="18">
        <f>E227</f>
        <v>661670.72000000009</v>
      </c>
      <c r="F226" s="18">
        <f>F227</f>
        <v>661670.72000000009</v>
      </c>
    </row>
    <row r="227" spans="1:6" ht="33" x14ac:dyDescent="0.2">
      <c r="A227" s="29" t="s">
        <v>27</v>
      </c>
      <c r="B227" s="36">
        <v>804</v>
      </c>
      <c r="C227" s="11" t="s">
        <v>58</v>
      </c>
      <c r="D227" s="5"/>
      <c r="E227" s="6">
        <f>E228</f>
        <v>661670.72000000009</v>
      </c>
      <c r="F227" s="6">
        <f>F228</f>
        <v>661670.72000000009</v>
      </c>
    </row>
    <row r="228" spans="1:6" ht="36" customHeight="1" x14ac:dyDescent="0.2">
      <c r="A228" s="29" t="s">
        <v>28</v>
      </c>
      <c r="B228" s="36">
        <v>804</v>
      </c>
      <c r="C228" s="11" t="s">
        <v>57</v>
      </c>
      <c r="D228" s="11"/>
      <c r="E228" s="6">
        <f>E229+E231</f>
        <v>661670.72000000009</v>
      </c>
      <c r="F228" s="6">
        <f>F229+F231</f>
        <v>661670.72000000009</v>
      </c>
    </row>
    <row r="229" spans="1:6" ht="68.25" customHeight="1" x14ac:dyDescent="0.2">
      <c r="A229" s="15" t="s">
        <v>9</v>
      </c>
      <c r="B229" s="36">
        <v>804</v>
      </c>
      <c r="C229" s="11" t="s">
        <v>57</v>
      </c>
      <c r="D229" s="11" t="s">
        <v>10</v>
      </c>
      <c r="E229" s="6">
        <f>E230</f>
        <v>649868.79</v>
      </c>
      <c r="F229" s="6">
        <f>F230</f>
        <v>649868.79</v>
      </c>
    </row>
    <row r="230" spans="1:6" ht="36.75" customHeight="1" x14ac:dyDescent="0.2">
      <c r="A230" s="29" t="s">
        <v>11</v>
      </c>
      <c r="B230" s="36">
        <v>804</v>
      </c>
      <c r="C230" s="11" t="s">
        <v>57</v>
      </c>
      <c r="D230" s="11" t="s">
        <v>12</v>
      </c>
      <c r="E230" s="6">
        <v>649868.79</v>
      </c>
      <c r="F230" s="6">
        <v>649868.79</v>
      </c>
    </row>
    <row r="231" spans="1:6" ht="34.5" customHeight="1" x14ac:dyDescent="0.2">
      <c r="A231" s="29" t="s">
        <v>14</v>
      </c>
      <c r="B231" s="36">
        <v>804</v>
      </c>
      <c r="C231" s="11" t="s">
        <v>57</v>
      </c>
      <c r="D231" s="11" t="s">
        <v>15</v>
      </c>
      <c r="E231" s="6">
        <f>E232</f>
        <v>11801.93</v>
      </c>
      <c r="F231" s="6">
        <f>F232</f>
        <v>11801.93</v>
      </c>
    </row>
    <row r="232" spans="1:6" ht="33" customHeight="1" x14ac:dyDescent="0.2">
      <c r="A232" s="29" t="s">
        <v>16</v>
      </c>
      <c r="B232" s="36">
        <v>804</v>
      </c>
      <c r="C232" s="11" t="s">
        <v>57</v>
      </c>
      <c r="D232" s="11" t="s">
        <v>17</v>
      </c>
      <c r="E232" s="6">
        <v>11801.93</v>
      </c>
      <c r="F232" s="6">
        <v>11801.93</v>
      </c>
    </row>
    <row r="233" spans="1:6" ht="33" customHeight="1" x14ac:dyDescent="0.2">
      <c r="A233" s="43" t="s">
        <v>6</v>
      </c>
      <c r="B233" s="35">
        <v>804</v>
      </c>
      <c r="C233" s="20" t="s">
        <v>52</v>
      </c>
      <c r="D233" s="20"/>
      <c r="E233" s="18">
        <f>E234+E247+E251+E259+E263+E255</f>
        <v>6376033.2699999996</v>
      </c>
      <c r="F233" s="18">
        <f>F234+F247+F251+F259+F263+F255</f>
        <v>6211267.6699999999</v>
      </c>
    </row>
    <row r="234" spans="1:6" ht="21" customHeight="1" x14ac:dyDescent="0.2">
      <c r="A234" s="22" t="s">
        <v>7</v>
      </c>
      <c r="B234" s="36">
        <v>804</v>
      </c>
      <c r="C234" s="5" t="s">
        <v>53</v>
      </c>
      <c r="D234" s="5"/>
      <c r="E234" s="6">
        <f>E235+E241+E244</f>
        <v>1595830</v>
      </c>
      <c r="F234" s="6">
        <f>F235+F241+F244</f>
        <v>1571337.22</v>
      </c>
    </row>
    <row r="235" spans="1:6" ht="16.5" x14ac:dyDescent="0.2">
      <c r="A235" s="31" t="s">
        <v>13</v>
      </c>
      <c r="B235" s="36">
        <v>804</v>
      </c>
      <c r="C235" s="5" t="s">
        <v>54</v>
      </c>
      <c r="D235" s="5"/>
      <c r="E235" s="6">
        <f>E236+E238</f>
        <v>1198882</v>
      </c>
      <c r="F235" s="6">
        <f>F236+F238</f>
        <v>1179490.98</v>
      </c>
    </row>
    <row r="236" spans="1:6" ht="69" customHeight="1" x14ac:dyDescent="0.2">
      <c r="A236" s="44" t="s">
        <v>9</v>
      </c>
      <c r="B236" s="36">
        <v>804</v>
      </c>
      <c r="C236" s="5" t="s">
        <v>54</v>
      </c>
      <c r="D236" s="8" t="s">
        <v>10</v>
      </c>
      <c r="E236" s="9">
        <f>E237</f>
        <v>671582</v>
      </c>
      <c r="F236" s="9">
        <f>F237</f>
        <v>652190.98</v>
      </c>
    </row>
    <row r="237" spans="1:6" ht="33" x14ac:dyDescent="0.2">
      <c r="A237" s="29" t="s">
        <v>11</v>
      </c>
      <c r="B237" s="36">
        <v>804</v>
      </c>
      <c r="C237" s="5" t="s">
        <v>54</v>
      </c>
      <c r="D237" s="5" t="s">
        <v>12</v>
      </c>
      <c r="E237" s="6">
        <v>671582</v>
      </c>
      <c r="F237" s="6">
        <v>652190.98</v>
      </c>
    </row>
    <row r="238" spans="1:6" ht="40.5" customHeight="1" x14ac:dyDescent="0.2">
      <c r="A238" s="29" t="s">
        <v>220</v>
      </c>
      <c r="B238" s="36">
        <v>804</v>
      </c>
      <c r="C238" s="5" t="s">
        <v>221</v>
      </c>
      <c r="D238" s="5"/>
      <c r="E238" s="6">
        <f>E239</f>
        <v>527300</v>
      </c>
      <c r="F238" s="6">
        <f>F239</f>
        <v>527300</v>
      </c>
    </row>
    <row r="239" spans="1:6" ht="20.25" customHeight="1" x14ac:dyDescent="0.2">
      <c r="A239" s="29" t="s">
        <v>18</v>
      </c>
      <c r="B239" s="36">
        <v>804</v>
      </c>
      <c r="C239" s="5" t="s">
        <v>221</v>
      </c>
      <c r="D239" s="5" t="s">
        <v>19</v>
      </c>
      <c r="E239" s="6">
        <f>E240</f>
        <v>527300</v>
      </c>
      <c r="F239" s="6">
        <f>F240</f>
        <v>527300</v>
      </c>
    </row>
    <row r="240" spans="1:6" ht="21" customHeight="1" x14ac:dyDescent="0.2">
      <c r="A240" s="29" t="s">
        <v>222</v>
      </c>
      <c r="B240" s="36">
        <v>804</v>
      </c>
      <c r="C240" s="5" t="s">
        <v>221</v>
      </c>
      <c r="D240" s="5" t="s">
        <v>223</v>
      </c>
      <c r="E240" s="6">
        <v>527300</v>
      </c>
      <c r="F240" s="6">
        <v>527300</v>
      </c>
    </row>
    <row r="241" spans="1:6" ht="16.5" x14ac:dyDescent="0.2">
      <c r="A241" s="30" t="s">
        <v>25</v>
      </c>
      <c r="B241" s="36">
        <v>804</v>
      </c>
      <c r="C241" s="5" t="s">
        <v>180</v>
      </c>
      <c r="D241" s="5"/>
      <c r="E241" s="6">
        <f>E242</f>
        <v>361530</v>
      </c>
      <c r="F241" s="6">
        <f>F242</f>
        <v>361530</v>
      </c>
    </row>
    <row r="242" spans="1:6" ht="16.5" x14ac:dyDescent="0.2">
      <c r="A242" s="29" t="s">
        <v>18</v>
      </c>
      <c r="B242" s="36">
        <v>804</v>
      </c>
      <c r="C242" s="5" t="s">
        <v>180</v>
      </c>
      <c r="D242" s="5" t="s">
        <v>19</v>
      </c>
      <c r="E242" s="6">
        <f>E243</f>
        <v>361530</v>
      </c>
      <c r="F242" s="6">
        <f>F243</f>
        <v>361530</v>
      </c>
    </row>
    <row r="243" spans="1:6" ht="16.5" x14ac:dyDescent="0.2">
      <c r="A243" s="29" t="s">
        <v>20</v>
      </c>
      <c r="B243" s="36">
        <v>804</v>
      </c>
      <c r="C243" s="5" t="s">
        <v>180</v>
      </c>
      <c r="D243" s="5" t="s">
        <v>21</v>
      </c>
      <c r="E243" s="6">
        <v>361530</v>
      </c>
      <c r="F243" s="6">
        <v>361530</v>
      </c>
    </row>
    <row r="244" spans="1:6" ht="33" x14ac:dyDescent="0.2">
      <c r="A244" s="39" t="s">
        <v>190</v>
      </c>
      <c r="B244" s="36">
        <v>804</v>
      </c>
      <c r="C244" s="5" t="s">
        <v>224</v>
      </c>
      <c r="D244" s="5"/>
      <c r="E244" s="6">
        <f>E245</f>
        <v>35418</v>
      </c>
      <c r="F244" s="6">
        <f>F245</f>
        <v>30316.240000000002</v>
      </c>
    </row>
    <row r="245" spans="1:6" ht="33" x14ac:dyDescent="0.2">
      <c r="A245" s="39" t="s">
        <v>14</v>
      </c>
      <c r="B245" s="36">
        <v>804</v>
      </c>
      <c r="C245" s="5" t="s">
        <v>224</v>
      </c>
      <c r="D245" s="5" t="s">
        <v>15</v>
      </c>
      <c r="E245" s="6">
        <f>E246</f>
        <v>35418</v>
      </c>
      <c r="F245" s="6">
        <f>F246</f>
        <v>30316.240000000002</v>
      </c>
    </row>
    <row r="246" spans="1:6" ht="33" x14ac:dyDescent="0.2">
      <c r="A246" s="39" t="s">
        <v>16</v>
      </c>
      <c r="B246" s="36">
        <v>804</v>
      </c>
      <c r="C246" s="5" t="s">
        <v>224</v>
      </c>
      <c r="D246" s="5" t="s">
        <v>17</v>
      </c>
      <c r="E246" s="6">
        <v>35418</v>
      </c>
      <c r="F246" s="6">
        <v>30316.240000000002</v>
      </c>
    </row>
    <row r="247" spans="1:6" ht="69" customHeight="1" x14ac:dyDescent="0.2">
      <c r="A247" s="22" t="s">
        <v>88</v>
      </c>
      <c r="B247" s="36">
        <v>804</v>
      </c>
      <c r="C247" s="5" t="s">
        <v>89</v>
      </c>
      <c r="D247" s="5"/>
      <c r="E247" s="6">
        <f t="shared" ref="E247:F249" si="31">E248</f>
        <v>4500</v>
      </c>
      <c r="F247" s="6">
        <f t="shared" si="31"/>
        <v>4500</v>
      </c>
    </row>
    <row r="248" spans="1:6" ht="49.5" x14ac:dyDescent="0.2">
      <c r="A248" s="30" t="s">
        <v>75</v>
      </c>
      <c r="B248" s="36">
        <v>804</v>
      </c>
      <c r="C248" s="5" t="s">
        <v>90</v>
      </c>
      <c r="D248" s="5"/>
      <c r="E248" s="6">
        <f t="shared" si="31"/>
        <v>4500</v>
      </c>
      <c r="F248" s="6">
        <f t="shared" si="31"/>
        <v>4500</v>
      </c>
    </row>
    <row r="249" spans="1:6" ht="16.5" x14ac:dyDescent="0.2">
      <c r="A249" s="32" t="s">
        <v>48</v>
      </c>
      <c r="B249" s="36">
        <v>804</v>
      </c>
      <c r="C249" s="5" t="s">
        <v>90</v>
      </c>
      <c r="D249" s="5" t="s">
        <v>76</v>
      </c>
      <c r="E249" s="6">
        <f t="shared" si="31"/>
        <v>4500</v>
      </c>
      <c r="F249" s="6">
        <f t="shared" si="31"/>
        <v>4500</v>
      </c>
    </row>
    <row r="250" spans="1:6" ht="19.5" customHeight="1" x14ac:dyDescent="0.2">
      <c r="A250" s="32" t="s">
        <v>49</v>
      </c>
      <c r="B250" s="36">
        <v>804</v>
      </c>
      <c r="C250" s="5" t="s">
        <v>90</v>
      </c>
      <c r="D250" s="5" t="s">
        <v>77</v>
      </c>
      <c r="E250" s="6">
        <v>4500</v>
      </c>
      <c r="F250" s="6">
        <v>4500</v>
      </c>
    </row>
    <row r="251" spans="1:6" ht="16.5" x14ac:dyDescent="0.2">
      <c r="A251" s="23" t="s">
        <v>68</v>
      </c>
      <c r="B251" s="36">
        <v>804</v>
      </c>
      <c r="C251" s="7" t="s">
        <v>69</v>
      </c>
      <c r="D251" s="7"/>
      <c r="E251" s="6">
        <f t="shared" ref="E251:F253" si="32">E252</f>
        <v>3340357.27</v>
      </c>
      <c r="F251" s="6">
        <f t="shared" si="32"/>
        <v>3200084.45</v>
      </c>
    </row>
    <row r="252" spans="1:6" ht="33" x14ac:dyDescent="0.2">
      <c r="A252" s="49" t="s">
        <v>70</v>
      </c>
      <c r="B252" s="36">
        <v>804</v>
      </c>
      <c r="C252" s="7" t="s">
        <v>91</v>
      </c>
      <c r="D252" s="7"/>
      <c r="E252" s="6">
        <f t="shared" si="32"/>
        <v>3340357.27</v>
      </c>
      <c r="F252" s="6">
        <f t="shared" si="32"/>
        <v>3200084.45</v>
      </c>
    </row>
    <row r="253" spans="1:6" ht="33" x14ac:dyDescent="0.2">
      <c r="A253" s="26" t="s">
        <v>14</v>
      </c>
      <c r="B253" s="36">
        <v>804</v>
      </c>
      <c r="C253" s="7" t="s">
        <v>91</v>
      </c>
      <c r="D253" s="5" t="s">
        <v>15</v>
      </c>
      <c r="E253" s="6">
        <f t="shared" si="32"/>
        <v>3340357.27</v>
      </c>
      <c r="F253" s="6">
        <f t="shared" si="32"/>
        <v>3200084.45</v>
      </c>
    </row>
    <row r="254" spans="1:6" ht="33" x14ac:dyDescent="0.2">
      <c r="A254" s="29" t="s">
        <v>16</v>
      </c>
      <c r="B254" s="36">
        <v>804</v>
      </c>
      <c r="C254" s="7" t="s">
        <v>91</v>
      </c>
      <c r="D254" s="5" t="s">
        <v>17</v>
      </c>
      <c r="E254" s="6">
        <v>3340357.27</v>
      </c>
      <c r="F254" s="6">
        <v>3200084.45</v>
      </c>
    </row>
    <row r="255" spans="1:6" ht="16.5" x14ac:dyDescent="0.2">
      <c r="A255" s="62" t="s">
        <v>272</v>
      </c>
      <c r="B255" s="36">
        <v>804</v>
      </c>
      <c r="C255" s="7" t="s">
        <v>276</v>
      </c>
      <c r="D255" s="5"/>
      <c r="E255" s="6">
        <f t="shared" ref="E255:F257" si="33">E256</f>
        <v>50000</v>
      </c>
      <c r="F255" s="6">
        <f t="shared" si="33"/>
        <v>50000</v>
      </c>
    </row>
    <row r="256" spans="1:6" ht="16.5" x14ac:dyDescent="0.2">
      <c r="A256" s="62" t="s">
        <v>273</v>
      </c>
      <c r="B256" s="36">
        <v>804</v>
      </c>
      <c r="C256" s="7" t="s">
        <v>277</v>
      </c>
      <c r="D256" s="5"/>
      <c r="E256" s="6">
        <f t="shared" si="33"/>
        <v>50000</v>
      </c>
      <c r="F256" s="6">
        <f t="shared" si="33"/>
        <v>50000</v>
      </c>
    </row>
    <row r="257" spans="1:6" ht="33" x14ac:dyDescent="0.2">
      <c r="A257" s="62" t="s">
        <v>274</v>
      </c>
      <c r="B257" s="36">
        <v>804</v>
      </c>
      <c r="C257" s="7" t="s">
        <v>277</v>
      </c>
      <c r="D257" s="5" t="s">
        <v>271</v>
      </c>
      <c r="E257" s="6">
        <f t="shared" si="33"/>
        <v>50000</v>
      </c>
      <c r="F257" s="6">
        <f t="shared" si="33"/>
        <v>50000</v>
      </c>
    </row>
    <row r="258" spans="1:6" ht="16.5" x14ac:dyDescent="0.2">
      <c r="A258" s="62" t="s">
        <v>275</v>
      </c>
      <c r="B258" s="36">
        <v>804</v>
      </c>
      <c r="C258" s="7" t="s">
        <v>277</v>
      </c>
      <c r="D258" s="5" t="s">
        <v>278</v>
      </c>
      <c r="E258" s="6">
        <v>50000</v>
      </c>
      <c r="F258" s="6">
        <v>50000</v>
      </c>
    </row>
    <row r="259" spans="1:6" ht="16.5" x14ac:dyDescent="0.2">
      <c r="A259" s="29" t="s">
        <v>62</v>
      </c>
      <c r="B259" s="36">
        <v>804</v>
      </c>
      <c r="C259" s="7" t="s">
        <v>63</v>
      </c>
      <c r="D259" s="7"/>
      <c r="E259" s="6">
        <f t="shared" ref="E259:F261" si="34">E260</f>
        <v>300000</v>
      </c>
      <c r="F259" s="6">
        <f t="shared" si="34"/>
        <v>300000</v>
      </c>
    </row>
    <row r="260" spans="1:6" ht="33" x14ac:dyDescent="0.2">
      <c r="A260" s="29" t="s">
        <v>64</v>
      </c>
      <c r="B260" s="36">
        <v>804</v>
      </c>
      <c r="C260" s="7" t="s">
        <v>65</v>
      </c>
      <c r="D260" s="7"/>
      <c r="E260" s="6">
        <f t="shared" si="34"/>
        <v>300000</v>
      </c>
      <c r="F260" s="6">
        <f t="shared" si="34"/>
        <v>300000</v>
      </c>
    </row>
    <row r="261" spans="1:6" ht="33" x14ac:dyDescent="0.25">
      <c r="A261" s="57" t="s">
        <v>32</v>
      </c>
      <c r="B261" s="36">
        <v>804</v>
      </c>
      <c r="C261" s="7" t="s">
        <v>65</v>
      </c>
      <c r="D261" s="5" t="s">
        <v>33</v>
      </c>
      <c r="E261" s="6">
        <f t="shared" si="34"/>
        <v>300000</v>
      </c>
      <c r="F261" s="6">
        <f t="shared" si="34"/>
        <v>300000</v>
      </c>
    </row>
    <row r="262" spans="1:6" ht="18.75" customHeight="1" x14ac:dyDescent="0.25">
      <c r="A262" s="57" t="s">
        <v>34</v>
      </c>
      <c r="B262" s="36">
        <v>804</v>
      </c>
      <c r="C262" s="7" t="s">
        <v>65</v>
      </c>
      <c r="D262" s="5" t="s">
        <v>35</v>
      </c>
      <c r="E262" s="6">
        <v>300000</v>
      </c>
      <c r="F262" s="6">
        <v>300000</v>
      </c>
    </row>
    <row r="263" spans="1:6" ht="23.25" customHeight="1" x14ac:dyDescent="0.2">
      <c r="A263" s="28" t="s">
        <v>47</v>
      </c>
      <c r="B263" s="36">
        <v>804</v>
      </c>
      <c r="C263" s="10" t="s">
        <v>181</v>
      </c>
      <c r="D263" s="40"/>
      <c r="E263" s="6">
        <f t="shared" ref="E263:F265" si="35">E264</f>
        <v>1085346</v>
      </c>
      <c r="F263" s="6">
        <f t="shared" si="35"/>
        <v>1085346</v>
      </c>
    </row>
    <row r="264" spans="1:6" ht="33" x14ac:dyDescent="0.2">
      <c r="A264" s="49" t="s">
        <v>182</v>
      </c>
      <c r="B264" s="36">
        <v>804</v>
      </c>
      <c r="C264" s="10" t="s">
        <v>183</v>
      </c>
      <c r="D264" s="40"/>
      <c r="E264" s="6">
        <f t="shared" si="35"/>
        <v>1085346</v>
      </c>
      <c r="F264" s="6">
        <f t="shared" si="35"/>
        <v>1085346</v>
      </c>
    </row>
    <row r="265" spans="1:6" ht="16.5" x14ac:dyDescent="0.2">
      <c r="A265" s="32" t="s">
        <v>48</v>
      </c>
      <c r="B265" s="36">
        <v>804</v>
      </c>
      <c r="C265" s="10" t="s">
        <v>183</v>
      </c>
      <c r="D265" s="40">
        <v>500</v>
      </c>
      <c r="E265" s="6">
        <f t="shared" si="35"/>
        <v>1085346</v>
      </c>
      <c r="F265" s="6">
        <f t="shared" si="35"/>
        <v>1085346</v>
      </c>
    </row>
    <row r="266" spans="1:6" ht="16.5" x14ac:dyDescent="0.2">
      <c r="A266" s="32" t="s">
        <v>49</v>
      </c>
      <c r="B266" s="36">
        <v>804</v>
      </c>
      <c r="C266" s="10" t="s">
        <v>183</v>
      </c>
      <c r="D266" s="40">
        <v>540</v>
      </c>
      <c r="E266" s="6">
        <v>1085346</v>
      </c>
      <c r="F266" s="6">
        <v>1085346</v>
      </c>
    </row>
  </sheetData>
  <mergeCells count="1">
    <mergeCell ref="A9:F9"/>
  </mergeCells>
  <pageMargins left="1.1811023622047245" right="0.39370078740157483" top="0.78740157480314965" bottom="0.78740157480314965" header="0.51181102362204722" footer="0.51181102362204722"/>
  <pageSetup paperSize="9" scale="6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№6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OrlikovaNP_6211</dc:creator>
  <cp:lastModifiedBy>Kucher S.N.</cp:lastModifiedBy>
  <cp:lastPrinted>2022-04-14T10:38:19Z</cp:lastPrinted>
  <dcterms:created xsi:type="dcterms:W3CDTF">2016-02-20T05:33:05Z</dcterms:created>
  <dcterms:modified xsi:type="dcterms:W3CDTF">2022-05-24T12:37:24Z</dcterms:modified>
</cp:coreProperties>
</file>