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0" yWindow="0" windowWidth="28800" windowHeight="12225" tabRatio="500"/>
  </bookViews>
  <sheets>
    <sheet name="Лист1" sheetId="1" r:id="rId1"/>
  </sheets>
  <calcPr calcId="145621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S21" i="1" l="1"/>
  <c r="S22" i="1"/>
  <c r="S23" i="1"/>
  <c r="S24" i="1"/>
  <c r="S25" i="1"/>
  <c r="S26" i="1"/>
  <c r="S27" i="1"/>
  <c r="S28" i="1"/>
  <c r="S29" i="1"/>
  <c r="S30" i="1"/>
  <c r="S31" i="1"/>
  <c r="U20" i="1" l="1"/>
  <c r="T20" i="1"/>
  <c r="T16" i="1" s="1"/>
  <c r="R20" i="1"/>
  <c r="S20" i="1" s="1"/>
  <c r="T17" i="1"/>
  <c r="R17" i="1"/>
  <c r="I16" i="1"/>
  <c r="I17" i="1"/>
  <c r="I20" i="1"/>
  <c r="U31" i="1"/>
  <c r="U30" i="1"/>
  <c r="U29" i="1"/>
  <c r="U28" i="1"/>
  <c r="U27" i="1"/>
  <c r="U26" i="1"/>
  <c r="U25" i="1"/>
  <c r="U24" i="1"/>
  <c r="U23" i="1"/>
  <c r="U22" i="1"/>
  <c r="U21" i="1"/>
  <c r="R16" i="1" l="1"/>
  <c r="U17" i="1"/>
  <c r="U16" i="1"/>
  <c r="S17" i="1"/>
  <c r="S16" i="1" l="1"/>
</calcChain>
</file>

<file path=xl/sharedStrings.xml><?xml version="1.0" encoding="utf-8"?>
<sst xmlns="http://schemas.openxmlformats.org/spreadsheetml/2006/main" count="289" uniqueCount="103">
  <si>
    <t>УТВЕРЖДАЮ</t>
  </si>
  <si>
    <t>И.о.директора ГКУ Рязанской области</t>
  </si>
  <si>
    <t>Заместитель Председателя Правительства</t>
  </si>
  <si>
    <t>Пронского района Рязанской области</t>
  </si>
  <si>
    <t>"Дирекция дорог Рязанской области"</t>
  </si>
  <si>
    <t xml:space="preserve">Рязанской области - </t>
  </si>
  <si>
    <t>министр транспорта и автомобильных</t>
  </si>
  <si>
    <t>дорог Рязанской области</t>
  </si>
  <si>
    <t>______________________  С.М.Игонин</t>
  </si>
  <si>
    <t>______________________  П.Г.Супрун</t>
  </si>
  <si>
    <t>"____" ___________________ 2025 г.</t>
  </si>
  <si>
    <t>Приложение 1</t>
  </si>
  <si>
    <t>№ п/п</t>
  </si>
  <si>
    <t>Идентификационный номер автомобильной дороги</t>
  </si>
  <si>
    <t>Наименование автомобильной дороги</t>
  </si>
  <si>
    <t>Код дороги в СКДФ</t>
  </si>
  <si>
    <t>Наименование опорного населенного пункта</t>
  </si>
  <si>
    <t>Код ОКТМО опорного населенного пункта</t>
  </si>
  <si>
    <t>Участок дороги в границах опорного населенного пункта</t>
  </si>
  <si>
    <t>Участок дороги в границах опорного населенного пункта, входящих в опорную сеть</t>
  </si>
  <si>
    <t>Значение автомобильной дороги (федеральное, региональное или межмуниципальное, местное)</t>
  </si>
  <si>
    <t>Категория</t>
  </si>
  <si>
    <t>Число полос движения</t>
  </si>
  <si>
    <t>Типы дорожных одежд (капитальные, облегченные, переходные, низшие)</t>
  </si>
  <si>
    <t>Интенсивность движения, авт/сут</t>
  </si>
  <si>
    <t>2019 г.</t>
  </si>
  <si>
    <t>2024 г.</t>
  </si>
  <si>
    <t>Ведущие к медицинским учреждениям</t>
  </si>
  <si>
    <t>Ведущие к социальным объектам образования (детсады, школы)</t>
  </si>
  <si>
    <t>Ведущие к объектам спортивного назначения,культуры и быта</t>
  </si>
  <si>
    <t>Ведущие к крупным предприятиям</t>
  </si>
  <si>
    <t>Дороги внутри границ ОНП</t>
  </si>
  <si>
    <t>Маршруты движения общественного транспорта</t>
  </si>
  <si>
    <t xml:space="preserve">Документы, подтверждающие инвентаризацию 
(АКТ
приемки законченного капитальным ремонтом, ремонтом, строительством (реконструкцией) объекта,2020-2024 гг) </t>
  </si>
  <si>
    <t>начало</t>
  </si>
  <si>
    <t>конец</t>
  </si>
  <si>
    <t>протяженность</t>
  </si>
  <si>
    <t>Протяженность УДС, находящейся в нормативном состоянии</t>
  </si>
  <si>
    <t>Доля УДС в ОНП, находящейся в нормативном состоянии</t>
  </si>
  <si>
    <t>км+м</t>
  </si>
  <si>
    <t xml:space="preserve"> км</t>
  </si>
  <si>
    <t>%</t>
  </si>
  <si>
    <t>Итого по автомобильным дорогам регионального значения</t>
  </si>
  <si>
    <t>61 ОП РЗ 61К-007</t>
  </si>
  <si>
    <t>от автодороги «Рязань - Пронск - Скопин» - Новомичуринск</t>
  </si>
  <si>
    <t>г. Новомичуринск</t>
  </si>
  <si>
    <t>6+900</t>
  </si>
  <si>
    <t>9+690</t>
  </si>
  <si>
    <t>-</t>
  </si>
  <si>
    <t>региональное</t>
  </si>
  <si>
    <t>III</t>
  </si>
  <si>
    <t>капитальные</t>
  </si>
  <si>
    <t>нет</t>
  </si>
  <si>
    <t>да</t>
  </si>
  <si>
    <t>61 ОП РЗ 61К-075</t>
  </si>
  <si>
    <t>Новомичуринск - Маклаково</t>
  </si>
  <si>
    <t>0+000</t>
  </si>
  <si>
    <t>0+490</t>
  </si>
  <si>
    <t>IV</t>
  </si>
  <si>
    <t>Итого по автомобильным дорогам местного значения</t>
  </si>
  <si>
    <t>61 225 514 ОП МП-029</t>
  </si>
  <si>
    <t>ул. 1-ый проезд «Д»</t>
  </si>
  <si>
    <t>0+790</t>
  </si>
  <si>
    <t>местное</t>
  </si>
  <si>
    <t>61 225 514 ОП МП-007</t>
  </si>
  <si>
    <t>выездная автомобильная дорога микрорайона «Д»</t>
  </si>
  <si>
    <t>0+920</t>
  </si>
  <si>
    <t>61 225 514 ОП МП-003</t>
  </si>
  <si>
    <t>пр-кт Смирягина нечетная сторона</t>
  </si>
  <si>
    <t>0+610</t>
  </si>
  <si>
    <t>61 225 514 ОП МП-002</t>
  </si>
  <si>
    <t>пр-кт Смирягина четная сторона</t>
  </si>
  <si>
    <t>0+580</t>
  </si>
  <si>
    <t>61 225 514 ОП МП-001</t>
  </si>
  <si>
    <t>пр-кт Энергетиков</t>
  </si>
  <si>
    <t>1+500</t>
  </si>
  <si>
    <t>II</t>
  </si>
  <si>
    <t>61 225 514 ОП МП-005</t>
  </si>
  <si>
    <t>ул. Волкова</t>
  </si>
  <si>
    <t>0+500</t>
  </si>
  <si>
    <t>61 225 514 ОП МП-006</t>
  </si>
  <si>
    <t>ул. Комсомольская</t>
  </si>
  <si>
    <t>0+600</t>
  </si>
  <si>
    <t>61 225 514 ОП МП-015</t>
  </si>
  <si>
    <t>ул. Новоселов</t>
  </si>
  <si>
    <t>0+510</t>
  </si>
  <si>
    <t>61 225 514 ОП МП-008</t>
  </si>
  <si>
    <t>ул. Пронская</t>
  </si>
  <si>
    <t>0+550</t>
  </si>
  <si>
    <t>61 225 514 ОП МП-004</t>
  </si>
  <si>
    <t>ул. Строителей</t>
  </si>
  <si>
    <t>1+800</t>
  </si>
  <si>
    <t>61 225 514 ОП МП-009</t>
  </si>
  <si>
    <t>ул. Школьная</t>
  </si>
  <si>
    <t>0+900</t>
  </si>
  <si>
    <t>Перечень улично-дорожной сети опорного населенного пункта г.Новомичуринск Пронского муниципального района Рязанской области</t>
  </si>
  <si>
    <t xml:space="preserve"> Результаты инвентаризации улично-дорожной сети опорного населенного пункта г.Новомичуринск  Пронского муниципального района Рязанской области</t>
  </si>
  <si>
    <t>Всего по перечню улично- дорожной сети ОНП</t>
  </si>
  <si>
    <t>Акты выполненных работ №1-5 от 30.11.2021</t>
  </si>
  <si>
    <t>Акт № 1 от 18.11.2022, Акт № 1 от 25.09.2023</t>
  </si>
  <si>
    <t>Акты выполненных работ №1-5 от 30.11.2022</t>
  </si>
  <si>
    <t>И.о. главы МО — Новомичуринское городское поселение</t>
  </si>
  <si>
    <t>______________________  А.Е. Аржанова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</si>
</sst>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1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1"/>
    </font>
    <font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1"/>
    </font>
    <font>
      <sz val="10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rgb="FF969696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 applyAlignment="1" applyProtection="1"/>
    <xf numFmtId="0" fontId="2" fillId="0" borderId="0" xfId="0" applyFont="1" applyAlignment="1" applyProtection="1"/>
    <xf numFmtId="0" fontId="2" fillId="0" borderId="0" xfId="0" applyFont="1" applyAlignment="1" applyProtection="1">
      <alignment horizontal="center"/>
    </xf>
    <xf numFmtId="0" fontId="1" fillId="0" borderId="0" xfId="0" applyFont="1" applyAlignment="1" applyProtection="1">
      <alignment horizontal="right"/>
    </xf>
    <xf numFmtId="0" fontId="1" fillId="0" borderId="0" xfId="0" applyFont="1" applyAlignment="1" applyProtection="1">
      <alignment horizontal="center"/>
    </xf>
    <xf numFmtId="0" fontId="4" fillId="0" borderId="0" xfId="0" applyFont="1" applyAlignment="1" applyProtection="1">
      <alignment horizontal="right" vertical="center"/>
    </xf>
    <xf numFmtId="0" fontId="1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</xf>
    <xf numFmtId="0" fontId="1" fillId="0" borderId="1" xfId="0" applyFont="1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left" vertical="center" wrapText="1"/>
    </xf>
    <xf numFmtId="0" fontId="1" fillId="0" borderId="1" xfId="0" applyFont="1" applyBorder="1" applyAlignment="1" applyProtection="1">
      <alignment horizontal="left" vertical="center"/>
    </xf>
    <xf numFmtId="0" fontId="1" fillId="0" borderId="6" xfId="0" applyFont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wrapText="1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2" fillId="2" borderId="4" xfId="0" applyFont="1" applyFill="1" applyBorder="1" applyAlignment="1" applyProtection="1">
      <alignment vertical="center" wrapText="1"/>
    </xf>
    <xf numFmtId="0" fontId="2" fillId="2" borderId="5" xfId="0" applyFont="1" applyFill="1" applyBorder="1" applyAlignment="1" applyProtection="1">
      <alignment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2" fontId="6" fillId="2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>
      <alignment horizontal="center" vertical="center" wrapText="1"/>
    </xf>
    <xf numFmtId="0" fontId="2" fillId="3" borderId="1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2" fontId="6" fillId="3" borderId="1" xfId="0" applyNumberFormat="1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 applyProtection="1"/>
    <xf numFmtId="2" fontId="6" fillId="3" borderId="1" xfId="0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2" fontId="2" fillId="2" borderId="1" xfId="0" applyNumberFormat="1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vertical="center"/>
    </xf>
    <xf numFmtId="0" fontId="5" fillId="0" borderId="1" xfId="0" applyFont="1" applyBorder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0" fontId="2" fillId="2" borderId="3" xfId="0" applyFont="1" applyFill="1" applyBorder="1" applyAlignment="1" applyProtection="1">
      <alignment horizontal="left" vertical="center" wrapText="1"/>
    </xf>
    <xf numFmtId="0" fontId="2" fillId="3" borderId="1" xfId="0" applyFont="1" applyFill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center"/>
    </xf>
    <xf numFmtId="0" fontId="1" fillId="0" borderId="0" xfId="0" applyFont="1" applyBorder="1" applyAlignment="1" applyProtection="1">
      <alignment horizontal="right"/>
    </xf>
    <xf numFmtId="0" fontId="2" fillId="0" borderId="0" xfId="0" applyFont="1" applyBorder="1" applyAlignment="1" applyProtection="1">
      <alignment horizontal="center"/>
    </xf>
    <xf numFmtId="2" fontId="7" fillId="4" borderId="1" xfId="0" applyNumberFormat="1" applyFont="1" applyFill="1" applyBorder="1" applyAlignment="1" applyProtection="1">
      <alignment horizontal="center" vertical="center"/>
    </xf>
    <xf numFmtId="0" fontId="1" fillId="4" borderId="1" xfId="0" applyFont="1" applyFill="1" applyBorder="1" applyAlignment="1" applyProtection="1"/>
    <xf numFmtId="0" fontId="1" fillId="4" borderId="1" xfId="0" applyFont="1" applyFill="1" applyBorder="1" applyAlignment="1" applyProtection="1">
      <alignment horizontal="center" vertical="center" wrapText="1"/>
    </xf>
    <xf numFmtId="0" fontId="1" fillId="4" borderId="2" xfId="0" applyFont="1" applyFill="1" applyBorder="1" applyAlignment="1" applyProtection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2B2B2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New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31"/>
  <sheetViews>
    <sheetView tabSelected="1" topLeftCell="A16" zoomScale="80" zoomScaleNormal="80" workbookViewId="0">
      <selection activeCell="B3" sqref="B3:C3"/>
    </sheetView>
  </sheetViews>
  <sheetFormatPr defaultColWidth="8.7109375" defaultRowHeight="12.75" x14ac:dyDescent="0.2"/>
  <cols>
    <col min="1" max="1" width="5.28515625" style="1" customWidth="1"/>
    <col min="2" max="2" width="14.140625" style="1" customWidth="1"/>
    <col min="3" max="3" width="39" style="1" customWidth="1"/>
    <col min="4" max="4" width="12.7109375" style="1" customWidth="1"/>
    <col min="5" max="5" width="22" style="1" customWidth="1"/>
    <col min="6" max="6" width="14.140625" style="1" customWidth="1"/>
    <col min="7" max="8" width="16" style="1" customWidth="1"/>
    <col min="9" max="9" width="16.85546875" style="1" customWidth="1"/>
    <col min="10" max="11" width="15.85546875" style="1" customWidth="1"/>
    <col min="12" max="13" width="16.85546875" style="1" customWidth="1"/>
    <col min="14" max="14" width="16.5703125" style="1" customWidth="1"/>
    <col min="15" max="15" width="16.42578125" style="1" customWidth="1"/>
    <col min="16" max="17" width="16.5703125" style="1" customWidth="1"/>
    <col min="18" max="18" width="15.85546875" style="1" customWidth="1"/>
    <col min="19" max="20" width="15.28515625" style="1" customWidth="1"/>
    <col min="21" max="22" width="14.42578125" style="1" customWidth="1"/>
    <col min="23" max="23" width="12.140625" style="1" customWidth="1"/>
    <col min="24" max="24" width="12.85546875" style="1" customWidth="1"/>
    <col min="25" max="25" width="11" style="1" customWidth="1"/>
    <col min="26" max="26" width="10.5703125" style="1" customWidth="1"/>
    <col min="27" max="27" width="14.85546875" style="1" customWidth="1"/>
    <col min="28" max="28" width="23.140625" style="1" customWidth="1"/>
    <col min="29" max="16384" width="8.7109375" style="1"/>
  </cols>
  <sheetData>
    <row r="1" spans="1:28" x14ac:dyDescent="0.2">
      <c r="M1" s="39"/>
      <c r="N1" s="39"/>
    </row>
    <row r="2" spans="1:28" ht="15" customHeight="1" x14ac:dyDescent="0.2">
      <c r="B2" s="39" t="s">
        <v>0</v>
      </c>
      <c r="C2" s="39"/>
      <c r="D2" s="2"/>
      <c r="E2" s="39" t="s">
        <v>0</v>
      </c>
      <c r="F2" s="39"/>
      <c r="J2" s="39"/>
      <c r="K2" s="39"/>
      <c r="M2" s="37"/>
      <c r="N2" s="37"/>
      <c r="Q2" s="39"/>
      <c r="R2" s="39"/>
      <c r="S2" s="39"/>
      <c r="T2" s="39"/>
      <c r="X2" s="39" t="s">
        <v>0</v>
      </c>
      <c r="Y2" s="39"/>
      <c r="Z2" s="39"/>
      <c r="AA2" s="3"/>
    </row>
    <row r="3" spans="1:28" ht="15" customHeight="1" x14ac:dyDescent="0.2">
      <c r="B3" s="37" t="s">
        <v>101</v>
      </c>
      <c r="C3" s="37"/>
      <c r="E3" s="38" t="s">
        <v>1</v>
      </c>
      <c r="F3" s="38"/>
      <c r="J3" s="38"/>
      <c r="K3" s="38"/>
      <c r="M3" s="37"/>
      <c r="N3" s="37"/>
      <c r="Q3" s="38"/>
      <c r="R3" s="38"/>
      <c r="S3" s="38"/>
      <c r="T3" s="38"/>
      <c r="W3" s="38" t="s">
        <v>2</v>
      </c>
      <c r="X3" s="38"/>
      <c r="Y3" s="38"/>
      <c r="Z3" s="38"/>
      <c r="AA3" s="4"/>
    </row>
    <row r="4" spans="1:28" ht="15" customHeight="1" x14ac:dyDescent="0.2">
      <c r="B4" s="37" t="s">
        <v>3</v>
      </c>
      <c r="C4" s="37"/>
      <c r="E4" s="38" t="s">
        <v>4</v>
      </c>
      <c r="F4" s="38"/>
      <c r="J4" s="38"/>
      <c r="K4" s="38"/>
      <c r="M4" s="37"/>
      <c r="N4" s="37"/>
      <c r="Q4" s="38"/>
      <c r="R4" s="38"/>
      <c r="S4" s="38"/>
      <c r="T4" s="38"/>
      <c r="W4" s="38" t="s">
        <v>5</v>
      </c>
      <c r="X4" s="38"/>
      <c r="Y4" s="38"/>
      <c r="Z4" s="38"/>
      <c r="AA4" s="4"/>
    </row>
    <row r="5" spans="1:28" ht="15" customHeight="1" x14ac:dyDescent="0.2">
      <c r="B5" s="37"/>
      <c r="C5" s="37"/>
      <c r="E5" s="37"/>
      <c r="F5" s="37"/>
      <c r="J5" s="37"/>
      <c r="K5" s="37"/>
      <c r="M5" s="37"/>
      <c r="N5" s="37"/>
      <c r="Q5" s="37"/>
      <c r="R5" s="37"/>
      <c r="S5" s="37"/>
      <c r="T5" s="37"/>
      <c r="W5" s="38" t="s">
        <v>6</v>
      </c>
      <c r="X5" s="38"/>
      <c r="Y5" s="38"/>
      <c r="Z5" s="38"/>
      <c r="AA5" s="4"/>
    </row>
    <row r="6" spans="1:28" ht="15" customHeight="1" x14ac:dyDescent="0.2">
      <c r="B6" s="5"/>
      <c r="C6" s="5"/>
      <c r="D6" s="5"/>
      <c r="E6" s="5"/>
      <c r="F6" s="5"/>
      <c r="J6" s="5"/>
      <c r="K6" s="5"/>
      <c r="M6" s="5"/>
      <c r="N6" s="5"/>
      <c r="Q6" s="5"/>
      <c r="R6" s="5"/>
      <c r="S6" s="5"/>
      <c r="T6" s="5"/>
      <c r="W6" s="38" t="s">
        <v>7</v>
      </c>
      <c r="X6" s="38"/>
      <c r="Y6" s="38"/>
      <c r="Z6" s="38"/>
      <c r="AA6" s="4"/>
    </row>
    <row r="7" spans="1:28" ht="15" customHeight="1" x14ac:dyDescent="0.2">
      <c r="B7" s="37" t="s">
        <v>102</v>
      </c>
      <c r="C7" s="37"/>
      <c r="E7" s="37" t="s">
        <v>8</v>
      </c>
      <c r="F7" s="37"/>
      <c r="J7" s="37"/>
      <c r="K7" s="37"/>
      <c r="M7" s="37"/>
      <c r="N7" s="37"/>
      <c r="Q7" s="37"/>
      <c r="R7" s="37"/>
      <c r="S7" s="37"/>
      <c r="T7" s="37"/>
      <c r="W7" s="38" t="s">
        <v>9</v>
      </c>
      <c r="X7" s="38"/>
      <c r="Y7" s="38"/>
      <c r="Z7" s="38"/>
      <c r="AA7" s="4"/>
    </row>
    <row r="8" spans="1:28" ht="20.25" customHeight="1" x14ac:dyDescent="0.2">
      <c r="B8" s="37" t="s">
        <v>10</v>
      </c>
      <c r="C8" s="37"/>
      <c r="E8" s="37" t="s">
        <v>10</v>
      </c>
      <c r="F8" s="37"/>
      <c r="J8" s="37"/>
      <c r="K8" s="37"/>
      <c r="Q8" s="37"/>
      <c r="R8" s="37"/>
      <c r="S8" s="37"/>
      <c r="T8" s="37"/>
      <c r="W8" s="38" t="s">
        <v>10</v>
      </c>
      <c r="X8" s="38"/>
      <c r="Y8" s="38"/>
      <c r="Z8" s="38"/>
      <c r="AA8" s="4"/>
    </row>
    <row r="9" spans="1:28" ht="20.25" customHeight="1" x14ac:dyDescent="0.2">
      <c r="B9" s="5"/>
      <c r="C9" s="5"/>
      <c r="Q9" s="5"/>
      <c r="R9" s="5"/>
      <c r="S9" s="5"/>
      <c r="T9" s="5"/>
      <c r="W9" s="4"/>
      <c r="X9" s="4"/>
      <c r="Y9" s="4"/>
      <c r="Z9" s="4"/>
      <c r="AA9" s="4"/>
    </row>
    <row r="10" spans="1:28" ht="15.75" x14ac:dyDescent="0.25">
      <c r="A10" s="35" t="s">
        <v>95</v>
      </c>
      <c r="B10" s="35"/>
      <c r="C10" s="35"/>
      <c r="D10" s="35"/>
      <c r="E10" s="35"/>
      <c r="F10" s="35"/>
      <c r="G10" s="35"/>
      <c r="H10" s="35"/>
      <c r="I10" s="35"/>
      <c r="J10" s="35"/>
      <c r="K10" s="35"/>
      <c r="L10" s="35"/>
      <c r="M10" s="35"/>
      <c r="N10" s="35"/>
      <c r="O10" s="35"/>
      <c r="P10" s="35"/>
      <c r="Q10" s="35"/>
      <c r="R10" s="35"/>
      <c r="S10" s="35"/>
      <c r="T10" s="35"/>
      <c r="U10" s="35"/>
      <c r="V10" s="35"/>
      <c r="W10" s="35"/>
      <c r="X10" s="35"/>
      <c r="Y10" s="35"/>
      <c r="Z10" s="35"/>
      <c r="AA10" s="35"/>
      <c r="AB10" s="35"/>
    </row>
    <row r="11" spans="1:28" ht="17.25" customHeight="1" x14ac:dyDescent="0.25">
      <c r="A11" s="36" t="s">
        <v>96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6" t="s">
        <v>11</v>
      </c>
    </row>
    <row r="12" spans="1:28" s="9" customFormat="1" ht="47.25" customHeight="1" x14ac:dyDescent="0.25">
      <c r="A12" s="32" t="s">
        <v>12</v>
      </c>
      <c r="B12" s="32" t="s">
        <v>13</v>
      </c>
      <c r="C12" s="32" t="s">
        <v>14</v>
      </c>
      <c r="D12" s="32" t="s">
        <v>15</v>
      </c>
      <c r="E12" s="32" t="s">
        <v>16</v>
      </c>
      <c r="F12" s="32" t="s">
        <v>17</v>
      </c>
      <c r="G12" s="32" t="s">
        <v>18</v>
      </c>
      <c r="H12" s="32"/>
      <c r="I12" s="32"/>
      <c r="J12" s="32" t="s">
        <v>19</v>
      </c>
      <c r="K12" s="32"/>
      <c r="L12" s="32"/>
      <c r="M12" s="32" t="s">
        <v>20</v>
      </c>
      <c r="N12" s="32" t="s">
        <v>21</v>
      </c>
      <c r="O12" s="32" t="s">
        <v>22</v>
      </c>
      <c r="P12" s="32" t="s">
        <v>23</v>
      </c>
      <c r="Q12" s="32" t="s">
        <v>24</v>
      </c>
      <c r="R12" s="32" t="s">
        <v>25</v>
      </c>
      <c r="S12" s="32"/>
      <c r="T12" s="32" t="s">
        <v>26</v>
      </c>
      <c r="U12" s="32"/>
      <c r="V12" s="31" t="s">
        <v>27</v>
      </c>
      <c r="W12" s="31" t="s">
        <v>28</v>
      </c>
      <c r="X12" s="31" t="s">
        <v>29</v>
      </c>
      <c r="Y12" s="31" t="s">
        <v>30</v>
      </c>
      <c r="Z12" s="31" t="s">
        <v>31</v>
      </c>
      <c r="AA12" s="31" t="s">
        <v>32</v>
      </c>
      <c r="AB12" s="32" t="s">
        <v>33</v>
      </c>
    </row>
    <row r="13" spans="1:28" s="9" customFormat="1" ht="72.75" customHeight="1" x14ac:dyDescent="0.25">
      <c r="A13" s="32"/>
      <c r="B13" s="32"/>
      <c r="C13" s="32"/>
      <c r="D13" s="32"/>
      <c r="E13" s="32"/>
      <c r="F13" s="32"/>
      <c r="G13" s="10" t="s">
        <v>34</v>
      </c>
      <c r="H13" s="10" t="s">
        <v>35</v>
      </c>
      <c r="I13" s="10" t="s">
        <v>36</v>
      </c>
      <c r="J13" s="10" t="s">
        <v>34</v>
      </c>
      <c r="K13" s="10" t="s">
        <v>35</v>
      </c>
      <c r="L13" s="10" t="s">
        <v>36</v>
      </c>
      <c r="M13" s="32"/>
      <c r="N13" s="32"/>
      <c r="O13" s="32"/>
      <c r="P13" s="32"/>
      <c r="Q13" s="32"/>
      <c r="R13" s="11" t="s">
        <v>37</v>
      </c>
      <c r="S13" s="11" t="s">
        <v>38</v>
      </c>
      <c r="T13" s="11" t="s">
        <v>37</v>
      </c>
      <c r="U13" s="11" t="s">
        <v>38</v>
      </c>
      <c r="V13" s="31"/>
      <c r="W13" s="31"/>
      <c r="X13" s="31"/>
      <c r="Y13" s="31"/>
      <c r="Z13" s="31"/>
      <c r="AA13" s="31"/>
      <c r="AB13" s="32"/>
    </row>
    <row r="14" spans="1:28" ht="12.75" customHeight="1" x14ac:dyDescent="0.2">
      <c r="A14" s="32"/>
      <c r="B14" s="32"/>
      <c r="C14" s="32"/>
      <c r="D14" s="32"/>
      <c r="E14" s="32"/>
      <c r="F14" s="32"/>
      <c r="G14" s="10" t="s">
        <v>39</v>
      </c>
      <c r="H14" s="10" t="s">
        <v>39</v>
      </c>
      <c r="I14" s="10" t="s">
        <v>40</v>
      </c>
      <c r="J14" s="10" t="s">
        <v>39</v>
      </c>
      <c r="K14" s="10" t="s">
        <v>39</v>
      </c>
      <c r="L14" s="10" t="s">
        <v>40</v>
      </c>
      <c r="M14" s="32"/>
      <c r="N14" s="32"/>
      <c r="O14" s="32"/>
      <c r="P14" s="32"/>
      <c r="Q14" s="32"/>
      <c r="R14" s="10" t="s">
        <v>40</v>
      </c>
      <c r="S14" s="7" t="s">
        <v>41</v>
      </c>
      <c r="T14" s="10" t="s">
        <v>40</v>
      </c>
      <c r="U14" s="7" t="s">
        <v>41</v>
      </c>
      <c r="V14" s="31"/>
      <c r="W14" s="31"/>
      <c r="X14" s="31"/>
      <c r="Y14" s="31"/>
      <c r="Z14" s="31"/>
      <c r="AA14" s="31"/>
      <c r="AB14" s="32"/>
    </row>
    <row r="15" spans="1:28" ht="12.75" customHeight="1" x14ac:dyDescent="0.2">
      <c r="A15" s="7">
        <v>1</v>
      </c>
      <c r="B15" s="7">
        <v>2</v>
      </c>
      <c r="C15" s="7">
        <v>3</v>
      </c>
      <c r="D15" s="7">
        <v>4</v>
      </c>
      <c r="E15" s="7">
        <v>5</v>
      </c>
      <c r="F15" s="7">
        <v>6</v>
      </c>
      <c r="G15" s="7">
        <v>7</v>
      </c>
      <c r="H15" s="7">
        <v>8</v>
      </c>
      <c r="I15" s="7">
        <v>9</v>
      </c>
      <c r="J15" s="7">
        <v>10</v>
      </c>
      <c r="K15" s="7">
        <v>11</v>
      </c>
      <c r="L15" s="7">
        <v>12</v>
      </c>
      <c r="M15" s="7">
        <v>13</v>
      </c>
      <c r="N15" s="7">
        <v>14</v>
      </c>
      <c r="O15" s="7">
        <v>15</v>
      </c>
      <c r="P15" s="7">
        <v>16</v>
      </c>
      <c r="Q15" s="7">
        <v>17</v>
      </c>
      <c r="R15" s="7">
        <v>18</v>
      </c>
      <c r="S15" s="7">
        <v>19</v>
      </c>
      <c r="T15" s="7">
        <v>20</v>
      </c>
      <c r="U15" s="7">
        <v>21</v>
      </c>
      <c r="V15" s="7">
        <v>22</v>
      </c>
      <c r="W15" s="7">
        <v>23</v>
      </c>
      <c r="X15" s="7">
        <v>24</v>
      </c>
      <c r="Y15" s="7">
        <v>25</v>
      </c>
      <c r="Z15" s="7">
        <v>26</v>
      </c>
      <c r="AA15" s="7">
        <v>27</v>
      </c>
      <c r="AB15" s="7">
        <v>28</v>
      </c>
    </row>
    <row r="16" spans="1:28" ht="20.25" customHeight="1" x14ac:dyDescent="0.2">
      <c r="A16" s="17"/>
      <c r="B16" s="33" t="s">
        <v>97</v>
      </c>
      <c r="C16" s="33"/>
      <c r="D16" s="33"/>
      <c r="E16" s="33"/>
      <c r="F16" s="18"/>
      <c r="G16" s="19"/>
      <c r="H16" s="17"/>
      <c r="I16" s="29">
        <f>I17+I20</f>
        <v>12.54</v>
      </c>
      <c r="J16" s="17"/>
      <c r="K16" s="17"/>
      <c r="L16" s="17"/>
      <c r="M16" s="17"/>
      <c r="N16" s="17"/>
      <c r="O16" s="17"/>
      <c r="P16" s="17"/>
      <c r="Q16" s="17"/>
      <c r="R16" s="21">
        <f>R17+R20</f>
        <v>9.7099999999999991</v>
      </c>
      <c r="S16" s="21">
        <f>R16/I16*100</f>
        <v>77.432216905901115</v>
      </c>
      <c r="T16" s="20">
        <f>T17+T20</f>
        <v>10.909999999999998</v>
      </c>
      <c r="U16" s="21">
        <f>T16/I16*100</f>
        <v>87.001594896331738</v>
      </c>
      <c r="V16" s="17"/>
      <c r="W16" s="17"/>
      <c r="X16" s="17"/>
      <c r="Y16" s="17"/>
      <c r="Z16" s="17"/>
      <c r="AA16" s="17"/>
      <c r="AB16" s="17"/>
    </row>
    <row r="17" spans="1:28" ht="19.5" customHeight="1" x14ac:dyDescent="0.2">
      <c r="A17" s="22"/>
      <c r="B17" s="34" t="s">
        <v>42</v>
      </c>
      <c r="C17" s="34"/>
      <c r="D17" s="34"/>
      <c r="E17" s="34"/>
      <c r="F17" s="22"/>
      <c r="G17" s="22"/>
      <c r="H17" s="22"/>
      <c r="I17" s="23">
        <f>SUM(I18:I19)</f>
        <v>3.2800000000000002</v>
      </c>
      <c r="J17" s="22"/>
      <c r="K17" s="22"/>
      <c r="L17" s="22"/>
      <c r="M17" s="22"/>
      <c r="N17" s="22"/>
      <c r="O17" s="22"/>
      <c r="P17" s="22"/>
      <c r="Q17" s="22"/>
      <c r="R17" s="24">
        <f>SUM(R18:R19)</f>
        <v>0.9</v>
      </c>
      <c r="S17" s="25">
        <f>R17/I17*100</f>
        <v>27.439024390243897</v>
      </c>
      <c r="T17" s="24">
        <f>SUM(T18:T19)</f>
        <v>2.1</v>
      </c>
      <c r="U17" s="25">
        <f>T17/I17*100</f>
        <v>64.024390243902445</v>
      </c>
      <c r="V17" s="22"/>
      <c r="W17" s="22"/>
      <c r="X17" s="22"/>
      <c r="Y17" s="22"/>
      <c r="Z17" s="22"/>
      <c r="AA17" s="22"/>
      <c r="AB17" s="22"/>
    </row>
    <row r="18" spans="1:28" ht="25.5" x14ac:dyDescent="0.2">
      <c r="A18" s="7">
        <v>1</v>
      </c>
      <c r="B18" s="12" t="s">
        <v>43</v>
      </c>
      <c r="C18" s="12" t="s">
        <v>44</v>
      </c>
      <c r="D18" s="12">
        <v>804937</v>
      </c>
      <c r="E18" s="12" t="s">
        <v>45</v>
      </c>
      <c r="F18" s="12">
        <v>61625114</v>
      </c>
      <c r="G18" s="7" t="s">
        <v>46</v>
      </c>
      <c r="H18" s="7" t="s">
        <v>47</v>
      </c>
      <c r="I18" s="10">
        <v>2.79</v>
      </c>
      <c r="J18" s="10" t="s">
        <v>48</v>
      </c>
      <c r="K18" s="10" t="s">
        <v>48</v>
      </c>
      <c r="L18" s="10" t="s">
        <v>48</v>
      </c>
      <c r="M18" s="7" t="s">
        <v>49</v>
      </c>
      <c r="N18" s="10" t="s">
        <v>50</v>
      </c>
      <c r="O18" s="10">
        <v>2</v>
      </c>
      <c r="P18" s="7" t="s">
        <v>51</v>
      </c>
      <c r="Q18" s="10">
        <v>4940</v>
      </c>
      <c r="R18" s="10">
        <v>0.9</v>
      </c>
      <c r="S18" s="10">
        <v>32.26</v>
      </c>
      <c r="T18" s="7">
        <v>2.1</v>
      </c>
      <c r="U18" s="10">
        <v>75.27</v>
      </c>
      <c r="V18" s="8" t="s">
        <v>52</v>
      </c>
      <c r="W18" s="8" t="s">
        <v>53</v>
      </c>
      <c r="X18" s="8" t="s">
        <v>52</v>
      </c>
      <c r="Y18" s="8" t="s">
        <v>52</v>
      </c>
      <c r="Z18" s="8" t="s">
        <v>53</v>
      </c>
      <c r="AA18" s="8" t="s">
        <v>52</v>
      </c>
      <c r="AB18" s="8"/>
    </row>
    <row r="19" spans="1:28" ht="25.5" x14ac:dyDescent="0.2">
      <c r="A19" s="7">
        <v>2</v>
      </c>
      <c r="B19" s="12" t="s">
        <v>54</v>
      </c>
      <c r="C19" s="12" t="s">
        <v>55</v>
      </c>
      <c r="D19" s="13">
        <v>804822</v>
      </c>
      <c r="E19" s="12" t="s">
        <v>45</v>
      </c>
      <c r="F19" s="12">
        <v>61625114</v>
      </c>
      <c r="G19" s="7" t="s">
        <v>56</v>
      </c>
      <c r="H19" s="7" t="s">
        <v>57</v>
      </c>
      <c r="I19" s="10">
        <v>0.49</v>
      </c>
      <c r="J19" s="10" t="s">
        <v>48</v>
      </c>
      <c r="K19" s="10" t="s">
        <v>48</v>
      </c>
      <c r="L19" s="10" t="s">
        <v>48</v>
      </c>
      <c r="M19" s="7" t="s">
        <v>49</v>
      </c>
      <c r="N19" s="14" t="s">
        <v>58</v>
      </c>
      <c r="O19" s="14">
        <v>2</v>
      </c>
      <c r="P19" s="7" t="s">
        <v>51</v>
      </c>
      <c r="Q19" s="10">
        <v>950</v>
      </c>
      <c r="R19" s="10">
        <v>0</v>
      </c>
      <c r="S19" s="10">
        <v>0</v>
      </c>
      <c r="T19" s="7">
        <v>0</v>
      </c>
      <c r="U19" s="10">
        <v>0</v>
      </c>
      <c r="V19" s="8" t="s">
        <v>52</v>
      </c>
      <c r="W19" s="8" t="s">
        <v>52</v>
      </c>
      <c r="X19" s="8" t="s">
        <v>52</v>
      </c>
      <c r="Y19" s="8" t="s">
        <v>53</v>
      </c>
      <c r="Z19" s="8" t="s">
        <v>53</v>
      </c>
      <c r="AA19" s="8" t="s">
        <v>53</v>
      </c>
      <c r="AB19" s="8"/>
    </row>
    <row r="20" spans="1:28" ht="20.100000000000001" customHeight="1" x14ac:dyDescent="0.2">
      <c r="A20" s="26"/>
      <c r="B20" s="30" t="s">
        <v>59</v>
      </c>
      <c r="C20" s="30"/>
      <c r="D20" s="30"/>
      <c r="E20" s="30"/>
      <c r="F20" s="26"/>
      <c r="G20" s="26"/>
      <c r="H20" s="26"/>
      <c r="I20" s="27">
        <f>SUM(I21:I31)</f>
        <v>9.26</v>
      </c>
      <c r="J20" s="26"/>
      <c r="K20" s="26"/>
      <c r="L20" s="26"/>
      <c r="M20" s="26"/>
      <c r="N20" s="26"/>
      <c r="O20" s="26"/>
      <c r="P20" s="26"/>
      <c r="Q20" s="26"/>
      <c r="R20" s="27">
        <f>SUM(R21:R31)</f>
        <v>8.8099999999999987</v>
      </c>
      <c r="S20" s="27">
        <f>R20/I20*100</f>
        <v>95.140388768898475</v>
      </c>
      <c r="T20" s="28">
        <f>SUM(T21:T31)</f>
        <v>8.8099999999999987</v>
      </c>
      <c r="U20" s="27">
        <f>T20/I20*100</f>
        <v>95.140388768898475</v>
      </c>
      <c r="V20" s="26"/>
      <c r="W20" s="26"/>
      <c r="X20" s="26"/>
      <c r="Y20" s="26"/>
      <c r="Z20" s="26"/>
      <c r="AA20" s="26"/>
      <c r="AB20" s="26"/>
    </row>
    <row r="21" spans="1:28" ht="25.5" x14ac:dyDescent="0.2">
      <c r="A21" s="10">
        <v>1</v>
      </c>
      <c r="B21" s="15" t="s">
        <v>60</v>
      </c>
      <c r="C21" s="16" t="s">
        <v>61</v>
      </c>
      <c r="D21" s="13">
        <v>131570084</v>
      </c>
      <c r="E21" s="12" t="s">
        <v>45</v>
      </c>
      <c r="F21" s="13">
        <v>61625114001</v>
      </c>
      <c r="G21" s="7" t="s">
        <v>56</v>
      </c>
      <c r="H21" s="7" t="s">
        <v>62</v>
      </c>
      <c r="I21" s="10">
        <v>0.79</v>
      </c>
      <c r="J21" s="10" t="s">
        <v>48</v>
      </c>
      <c r="K21" s="10" t="s">
        <v>48</v>
      </c>
      <c r="L21" s="10" t="s">
        <v>48</v>
      </c>
      <c r="M21" s="10" t="s">
        <v>63</v>
      </c>
      <c r="N21" s="14" t="s">
        <v>58</v>
      </c>
      <c r="O21" s="14">
        <v>2</v>
      </c>
      <c r="P21" s="7" t="s">
        <v>51</v>
      </c>
      <c r="Q21" s="10">
        <v>165</v>
      </c>
      <c r="R21" s="10">
        <v>0.79</v>
      </c>
      <c r="S21" s="40">
        <f t="shared" ref="S21:S31" si="0">R21/I21*100</f>
        <v>100</v>
      </c>
      <c r="T21" s="10">
        <v>0.79</v>
      </c>
      <c r="U21" s="10">
        <f t="shared" ref="S21:U31" si="1">T21/I21*100</f>
        <v>100</v>
      </c>
      <c r="V21" s="8" t="s">
        <v>52</v>
      </c>
      <c r="W21" s="8" t="s">
        <v>52</v>
      </c>
      <c r="X21" s="8" t="s">
        <v>53</v>
      </c>
      <c r="Y21" s="8" t="s">
        <v>52</v>
      </c>
      <c r="Z21" s="8" t="s">
        <v>53</v>
      </c>
      <c r="AA21" s="8" t="s">
        <v>52</v>
      </c>
      <c r="AB21" s="41"/>
    </row>
    <row r="22" spans="1:28" ht="25.5" x14ac:dyDescent="0.2">
      <c r="A22" s="10">
        <v>2</v>
      </c>
      <c r="B22" s="15" t="s">
        <v>64</v>
      </c>
      <c r="C22" s="15" t="s">
        <v>65</v>
      </c>
      <c r="D22" s="13">
        <v>679627</v>
      </c>
      <c r="E22" s="12" t="s">
        <v>45</v>
      </c>
      <c r="F22" s="13">
        <v>61625114001</v>
      </c>
      <c r="G22" s="7" t="s">
        <v>56</v>
      </c>
      <c r="H22" s="10" t="s">
        <v>66</v>
      </c>
      <c r="I22" s="10">
        <v>0.92</v>
      </c>
      <c r="J22" s="10" t="s">
        <v>48</v>
      </c>
      <c r="K22" s="10" t="s">
        <v>48</v>
      </c>
      <c r="L22" s="10" t="s">
        <v>48</v>
      </c>
      <c r="M22" s="10" t="s">
        <v>63</v>
      </c>
      <c r="N22" s="10" t="s">
        <v>50</v>
      </c>
      <c r="O22" s="10">
        <v>2</v>
      </c>
      <c r="P22" s="7" t="s">
        <v>51</v>
      </c>
      <c r="Q22" s="10">
        <v>990</v>
      </c>
      <c r="R22" s="10">
        <v>0.92</v>
      </c>
      <c r="S22" s="40">
        <f t="shared" si="0"/>
        <v>100</v>
      </c>
      <c r="T22" s="10">
        <v>0.92</v>
      </c>
      <c r="U22" s="10">
        <f t="shared" si="1"/>
        <v>100</v>
      </c>
      <c r="V22" s="8" t="s">
        <v>52</v>
      </c>
      <c r="W22" s="8" t="s">
        <v>52</v>
      </c>
      <c r="X22" s="8" t="s">
        <v>52</v>
      </c>
      <c r="Y22" s="8" t="s">
        <v>52</v>
      </c>
      <c r="Z22" s="8" t="s">
        <v>53</v>
      </c>
      <c r="AA22" s="8" t="s">
        <v>53</v>
      </c>
      <c r="AB22" s="41"/>
    </row>
    <row r="23" spans="1:28" ht="31.5" customHeight="1" x14ac:dyDescent="0.2">
      <c r="A23" s="10">
        <v>3</v>
      </c>
      <c r="B23" s="15" t="s">
        <v>67</v>
      </c>
      <c r="C23" s="16" t="s">
        <v>68</v>
      </c>
      <c r="D23" s="13">
        <v>130811736</v>
      </c>
      <c r="E23" s="12" t="s">
        <v>45</v>
      </c>
      <c r="F23" s="13">
        <v>61625114001</v>
      </c>
      <c r="G23" s="7" t="s">
        <v>56</v>
      </c>
      <c r="H23" s="10" t="s">
        <v>69</v>
      </c>
      <c r="I23" s="10">
        <v>0.61</v>
      </c>
      <c r="J23" s="10" t="s">
        <v>48</v>
      </c>
      <c r="K23" s="10" t="s">
        <v>48</v>
      </c>
      <c r="L23" s="10" t="s">
        <v>48</v>
      </c>
      <c r="M23" s="10" t="s">
        <v>63</v>
      </c>
      <c r="N23" s="10" t="s">
        <v>50</v>
      </c>
      <c r="O23" s="10">
        <v>2</v>
      </c>
      <c r="P23" s="7" t="s">
        <v>51</v>
      </c>
      <c r="Q23" s="10">
        <v>300</v>
      </c>
      <c r="R23" s="10">
        <v>0.61</v>
      </c>
      <c r="S23" s="40">
        <f t="shared" si="0"/>
        <v>100</v>
      </c>
      <c r="T23" s="10">
        <v>0.61</v>
      </c>
      <c r="U23" s="10">
        <f t="shared" si="1"/>
        <v>100</v>
      </c>
      <c r="V23" s="8" t="s">
        <v>52</v>
      </c>
      <c r="W23" s="8" t="s">
        <v>53</v>
      </c>
      <c r="X23" s="8" t="s">
        <v>53</v>
      </c>
      <c r="Y23" s="8" t="s">
        <v>52</v>
      </c>
      <c r="Z23" s="8" t="s">
        <v>53</v>
      </c>
      <c r="AA23" s="8" t="s">
        <v>52</v>
      </c>
      <c r="AB23" s="43" t="s">
        <v>98</v>
      </c>
    </row>
    <row r="24" spans="1:28" ht="32.25" customHeight="1" x14ac:dyDescent="0.2">
      <c r="A24" s="10">
        <v>4</v>
      </c>
      <c r="B24" s="15" t="s">
        <v>70</v>
      </c>
      <c r="C24" s="16" t="s">
        <v>71</v>
      </c>
      <c r="D24" s="13">
        <v>681598</v>
      </c>
      <c r="E24" s="12" t="s">
        <v>45</v>
      </c>
      <c r="F24" s="13">
        <v>61625114001</v>
      </c>
      <c r="G24" s="7" t="s">
        <v>56</v>
      </c>
      <c r="H24" s="10" t="s">
        <v>72</v>
      </c>
      <c r="I24" s="10">
        <v>0.57999999999999996</v>
      </c>
      <c r="J24" s="10" t="s">
        <v>48</v>
      </c>
      <c r="K24" s="10" t="s">
        <v>48</v>
      </c>
      <c r="L24" s="10" t="s">
        <v>48</v>
      </c>
      <c r="M24" s="10" t="s">
        <v>63</v>
      </c>
      <c r="N24" s="10" t="s">
        <v>50</v>
      </c>
      <c r="O24" s="10">
        <v>2</v>
      </c>
      <c r="P24" s="7" t="s">
        <v>51</v>
      </c>
      <c r="Q24" s="10">
        <v>300</v>
      </c>
      <c r="R24" s="10">
        <v>0.57999999999999996</v>
      </c>
      <c r="S24" s="40">
        <f t="shared" si="0"/>
        <v>100</v>
      </c>
      <c r="T24" s="10">
        <v>0.57999999999999996</v>
      </c>
      <c r="U24" s="10">
        <f t="shared" si="1"/>
        <v>100</v>
      </c>
      <c r="V24" s="8" t="s">
        <v>52</v>
      </c>
      <c r="W24" s="8" t="s">
        <v>53</v>
      </c>
      <c r="X24" s="8" t="s">
        <v>53</v>
      </c>
      <c r="Y24" s="8" t="s">
        <v>52</v>
      </c>
      <c r="Z24" s="8" t="s">
        <v>53</v>
      </c>
      <c r="AA24" s="8" t="s">
        <v>52</v>
      </c>
      <c r="AB24" s="43" t="s">
        <v>100</v>
      </c>
    </row>
    <row r="25" spans="1:28" ht="25.5" x14ac:dyDescent="0.2">
      <c r="A25" s="10">
        <v>5</v>
      </c>
      <c r="B25" s="15" t="s">
        <v>73</v>
      </c>
      <c r="C25" s="16" t="s">
        <v>74</v>
      </c>
      <c r="D25" s="13">
        <v>678426</v>
      </c>
      <c r="E25" s="12" t="s">
        <v>45</v>
      </c>
      <c r="F25" s="13">
        <v>61625114001</v>
      </c>
      <c r="G25" s="7" t="s">
        <v>56</v>
      </c>
      <c r="H25" s="10" t="s">
        <v>75</v>
      </c>
      <c r="I25" s="10">
        <v>1.5</v>
      </c>
      <c r="J25" s="10" t="s">
        <v>48</v>
      </c>
      <c r="K25" s="10" t="s">
        <v>48</v>
      </c>
      <c r="L25" s="10" t="s">
        <v>48</v>
      </c>
      <c r="M25" s="10" t="s">
        <v>63</v>
      </c>
      <c r="N25" s="10" t="s">
        <v>76</v>
      </c>
      <c r="O25" s="10">
        <v>4</v>
      </c>
      <c r="P25" s="7" t="s">
        <v>51</v>
      </c>
      <c r="Q25" s="10">
        <v>1900</v>
      </c>
      <c r="R25" s="10">
        <v>1.5</v>
      </c>
      <c r="S25" s="40">
        <f t="shared" si="0"/>
        <v>100</v>
      </c>
      <c r="T25" s="10">
        <v>1.5</v>
      </c>
      <c r="U25" s="10">
        <f t="shared" si="1"/>
        <v>100</v>
      </c>
      <c r="V25" s="8" t="s">
        <v>53</v>
      </c>
      <c r="W25" s="8" t="s">
        <v>53</v>
      </c>
      <c r="X25" s="8" t="s">
        <v>52</v>
      </c>
      <c r="Y25" s="8" t="s">
        <v>52</v>
      </c>
      <c r="Z25" s="8" t="s">
        <v>53</v>
      </c>
      <c r="AA25" s="8" t="s">
        <v>53</v>
      </c>
      <c r="AB25" s="41"/>
    </row>
    <row r="26" spans="1:28" ht="25.5" x14ac:dyDescent="0.2">
      <c r="A26" s="10">
        <v>6</v>
      </c>
      <c r="B26" s="15" t="s">
        <v>77</v>
      </c>
      <c r="C26" s="16" t="s">
        <v>78</v>
      </c>
      <c r="D26" s="13">
        <v>681076</v>
      </c>
      <c r="E26" s="12" t="s">
        <v>45</v>
      </c>
      <c r="F26" s="13">
        <v>61625114001</v>
      </c>
      <c r="G26" s="7" t="s">
        <v>56</v>
      </c>
      <c r="H26" s="10" t="s">
        <v>79</v>
      </c>
      <c r="I26" s="10">
        <v>0.5</v>
      </c>
      <c r="J26" s="10" t="s">
        <v>48</v>
      </c>
      <c r="K26" s="10" t="s">
        <v>48</v>
      </c>
      <c r="L26" s="10" t="s">
        <v>48</v>
      </c>
      <c r="M26" s="10" t="s">
        <v>63</v>
      </c>
      <c r="N26" s="10" t="s">
        <v>76</v>
      </c>
      <c r="O26" s="10">
        <v>4</v>
      </c>
      <c r="P26" s="7" t="s">
        <v>51</v>
      </c>
      <c r="Q26" s="10">
        <v>2200</v>
      </c>
      <c r="R26" s="10">
        <v>0.5</v>
      </c>
      <c r="S26" s="40">
        <f t="shared" si="0"/>
        <v>100</v>
      </c>
      <c r="T26" s="10">
        <v>0.5</v>
      </c>
      <c r="U26" s="10">
        <f t="shared" si="1"/>
        <v>100</v>
      </c>
      <c r="V26" s="8" t="s">
        <v>52</v>
      </c>
      <c r="W26" s="8" t="s">
        <v>52</v>
      </c>
      <c r="X26" s="8" t="s">
        <v>53</v>
      </c>
      <c r="Y26" s="8" t="s">
        <v>52</v>
      </c>
      <c r="Z26" s="8" t="s">
        <v>53</v>
      </c>
      <c r="AA26" s="8" t="s">
        <v>52</v>
      </c>
      <c r="AB26" s="42" t="s">
        <v>99</v>
      </c>
    </row>
    <row r="27" spans="1:28" ht="25.5" x14ac:dyDescent="0.2">
      <c r="A27" s="10">
        <v>7</v>
      </c>
      <c r="B27" s="15" t="s">
        <v>80</v>
      </c>
      <c r="C27" s="16" t="s">
        <v>81</v>
      </c>
      <c r="D27" s="13">
        <v>681076</v>
      </c>
      <c r="E27" s="12" t="s">
        <v>45</v>
      </c>
      <c r="F27" s="13">
        <v>61625114001</v>
      </c>
      <c r="G27" s="7" t="s">
        <v>56</v>
      </c>
      <c r="H27" s="10" t="s">
        <v>82</v>
      </c>
      <c r="I27" s="10">
        <v>0.6</v>
      </c>
      <c r="J27" s="10" t="s">
        <v>48</v>
      </c>
      <c r="K27" s="10" t="s">
        <v>48</v>
      </c>
      <c r="L27" s="10" t="s">
        <v>48</v>
      </c>
      <c r="M27" s="10" t="s">
        <v>63</v>
      </c>
      <c r="N27" s="14" t="s">
        <v>58</v>
      </c>
      <c r="O27" s="10">
        <v>2</v>
      </c>
      <c r="P27" s="7" t="s">
        <v>51</v>
      </c>
      <c r="Q27" s="10">
        <v>300</v>
      </c>
      <c r="R27" s="10">
        <v>0.6</v>
      </c>
      <c r="S27" s="40">
        <f t="shared" si="0"/>
        <v>100</v>
      </c>
      <c r="T27" s="10">
        <v>0.6</v>
      </c>
      <c r="U27" s="10">
        <f t="shared" si="1"/>
        <v>100</v>
      </c>
      <c r="V27" s="8" t="s">
        <v>52</v>
      </c>
      <c r="W27" s="8" t="s">
        <v>53</v>
      </c>
      <c r="X27" s="8" t="s">
        <v>52</v>
      </c>
      <c r="Y27" s="8" t="s">
        <v>52</v>
      </c>
      <c r="Z27" s="8" t="s">
        <v>53</v>
      </c>
      <c r="AA27" s="8" t="s">
        <v>53</v>
      </c>
      <c r="AB27" s="41"/>
    </row>
    <row r="28" spans="1:28" ht="25.5" x14ac:dyDescent="0.2">
      <c r="A28" s="10">
        <v>8</v>
      </c>
      <c r="B28" s="15" t="s">
        <v>83</v>
      </c>
      <c r="C28" s="16" t="s">
        <v>84</v>
      </c>
      <c r="D28" s="13">
        <v>680062</v>
      </c>
      <c r="E28" s="12" t="s">
        <v>45</v>
      </c>
      <c r="F28" s="13">
        <v>61625114001</v>
      </c>
      <c r="G28" s="7" t="s">
        <v>56</v>
      </c>
      <c r="H28" s="10" t="s">
        <v>85</v>
      </c>
      <c r="I28" s="10">
        <v>0.51</v>
      </c>
      <c r="J28" s="10" t="s">
        <v>48</v>
      </c>
      <c r="K28" s="10" t="s">
        <v>48</v>
      </c>
      <c r="L28" s="10" t="s">
        <v>48</v>
      </c>
      <c r="M28" s="10" t="s">
        <v>63</v>
      </c>
      <c r="N28" s="14" t="s">
        <v>58</v>
      </c>
      <c r="O28" s="10">
        <v>2</v>
      </c>
      <c r="P28" s="7" t="s">
        <v>51</v>
      </c>
      <c r="Q28" s="10">
        <v>100</v>
      </c>
      <c r="R28" s="10">
        <v>0.51</v>
      </c>
      <c r="S28" s="40">
        <f t="shared" si="0"/>
        <v>100</v>
      </c>
      <c r="T28" s="10">
        <v>0.51</v>
      </c>
      <c r="U28" s="10">
        <f t="shared" si="1"/>
        <v>100</v>
      </c>
      <c r="V28" s="8" t="s">
        <v>53</v>
      </c>
      <c r="W28" s="8" t="s">
        <v>52</v>
      </c>
      <c r="X28" s="8" t="s">
        <v>52</v>
      </c>
      <c r="Y28" s="8" t="s">
        <v>52</v>
      </c>
      <c r="Z28" s="8" t="s">
        <v>53</v>
      </c>
      <c r="AA28" s="8" t="s">
        <v>52</v>
      </c>
      <c r="AB28" s="41"/>
    </row>
    <row r="29" spans="1:28" ht="25.5" x14ac:dyDescent="0.2">
      <c r="A29" s="10">
        <v>9</v>
      </c>
      <c r="B29" s="15" t="s">
        <v>86</v>
      </c>
      <c r="C29" s="16" t="s">
        <v>87</v>
      </c>
      <c r="D29" s="13">
        <v>677232</v>
      </c>
      <c r="E29" s="12" t="s">
        <v>45</v>
      </c>
      <c r="F29" s="13">
        <v>61625114001</v>
      </c>
      <c r="G29" s="7" t="s">
        <v>56</v>
      </c>
      <c r="H29" s="10" t="s">
        <v>88</v>
      </c>
      <c r="I29" s="10">
        <v>0.55000000000000004</v>
      </c>
      <c r="J29" s="10" t="s">
        <v>48</v>
      </c>
      <c r="K29" s="10" t="s">
        <v>48</v>
      </c>
      <c r="L29" s="10" t="s">
        <v>48</v>
      </c>
      <c r="M29" s="10" t="s">
        <v>63</v>
      </c>
      <c r="N29" s="14" t="s">
        <v>58</v>
      </c>
      <c r="O29" s="10">
        <v>2</v>
      </c>
      <c r="P29" s="7" t="s">
        <v>51</v>
      </c>
      <c r="Q29" s="10">
        <v>200</v>
      </c>
      <c r="R29" s="10">
        <v>0.55000000000000004</v>
      </c>
      <c r="S29" s="40">
        <f t="shared" si="0"/>
        <v>100</v>
      </c>
      <c r="T29" s="10">
        <v>0.55000000000000004</v>
      </c>
      <c r="U29" s="10">
        <f t="shared" si="1"/>
        <v>100</v>
      </c>
      <c r="V29" s="8" t="s">
        <v>52</v>
      </c>
      <c r="W29" s="8" t="s">
        <v>52</v>
      </c>
      <c r="X29" s="8" t="s">
        <v>53</v>
      </c>
      <c r="Y29" s="8" t="s">
        <v>52</v>
      </c>
      <c r="Z29" s="8" t="s">
        <v>53</v>
      </c>
      <c r="AA29" s="8" t="s">
        <v>52</v>
      </c>
      <c r="AB29" s="41"/>
    </row>
    <row r="30" spans="1:28" ht="25.5" x14ac:dyDescent="0.2">
      <c r="A30" s="10">
        <v>10</v>
      </c>
      <c r="B30" s="15" t="s">
        <v>89</v>
      </c>
      <c r="C30" s="16" t="s">
        <v>90</v>
      </c>
      <c r="D30" s="13">
        <v>679144</v>
      </c>
      <c r="E30" s="12" t="s">
        <v>45</v>
      </c>
      <c r="F30" s="13">
        <v>61625114001</v>
      </c>
      <c r="G30" s="7" t="s">
        <v>56</v>
      </c>
      <c r="H30" s="10" t="s">
        <v>91</v>
      </c>
      <c r="I30" s="10">
        <v>1.8</v>
      </c>
      <c r="J30" s="10" t="s">
        <v>48</v>
      </c>
      <c r="K30" s="10" t="s">
        <v>48</v>
      </c>
      <c r="L30" s="10" t="s">
        <v>48</v>
      </c>
      <c r="M30" s="10" t="s">
        <v>63</v>
      </c>
      <c r="N30" s="14" t="s">
        <v>58</v>
      </c>
      <c r="O30" s="10">
        <v>2</v>
      </c>
      <c r="P30" s="7" t="s">
        <v>51</v>
      </c>
      <c r="Q30" s="10">
        <v>350</v>
      </c>
      <c r="R30" s="10">
        <v>1.8</v>
      </c>
      <c r="S30" s="40">
        <f t="shared" si="0"/>
        <v>100</v>
      </c>
      <c r="T30" s="10">
        <v>1.8</v>
      </c>
      <c r="U30" s="10">
        <f t="shared" si="1"/>
        <v>100</v>
      </c>
      <c r="V30" s="8" t="s">
        <v>53</v>
      </c>
      <c r="W30" s="8" t="s">
        <v>52</v>
      </c>
      <c r="X30" s="8" t="s">
        <v>53</v>
      </c>
      <c r="Y30" s="8" t="s">
        <v>52</v>
      </c>
      <c r="Z30" s="8" t="s">
        <v>53</v>
      </c>
      <c r="AA30" s="8" t="s">
        <v>52</v>
      </c>
      <c r="AB30" s="41"/>
    </row>
    <row r="31" spans="1:28" ht="25.5" x14ac:dyDescent="0.2">
      <c r="A31" s="10">
        <v>11</v>
      </c>
      <c r="B31" s="15" t="s">
        <v>92</v>
      </c>
      <c r="C31" s="16" t="s">
        <v>93</v>
      </c>
      <c r="D31" s="13">
        <v>678369</v>
      </c>
      <c r="E31" s="12" t="s">
        <v>45</v>
      </c>
      <c r="F31" s="13">
        <v>61625114001</v>
      </c>
      <c r="G31" s="7" t="s">
        <v>56</v>
      </c>
      <c r="H31" s="10" t="s">
        <v>94</v>
      </c>
      <c r="I31" s="10">
        <v>0.9</v>
      </c>
      <c r="J31" s="10" t="s">
        <v>48</v>
      </c>
      <c r="K31" s="10" t="s">
        <v>48</v>
      </c>
      <c r="L31" s="10" t="s">
        <v>48</v>
      </c>
      <c r="M31" s="10" t="s">
        <v>63</v>
      </c>
      <c r="N31" s="14" t="s">
        <v>58</v>
      </c>
      <c r="O31" s="10">
        <v>2</v>
      </c>
      <c r="P31" s="7" t="s">
        <v>51</v>
      </c>
      <c r="Q31" s="10">
        <v>200</v>
      </c>
      <c r="R31" s="10">
        <v>0.45</v>
      </c>
      <c r="S31" s="40">
        <f t="shared" si="0"/>
        <v>50</v>
      </c>
      <c r="T31" s="10">
        <v>0.45</v>
      </c>
      <c r="U31" s="10">
        <f t="shared" si="1"/>
        <v>50</v>
      </c>
      <c r="V31" s="8" t="s">
        <v>52</v>
      </c>
      <c r="W31" s="8" t="s">
        <v>53</v>
      </c>
      <c r="X31" s="8" t="s">
        <v>52</v>
      </c>
      <c r="Y31" s="8" t="s">
        <v>52</v>
      </c>
      <c r="Z31" s="8" t="s">
        <v>53</v>
      </c>
      <c r="AA31" s="8" t="s">
        <v>52</v>
      </c>
      <c r="AB31" s="41"/>
    </row>
  </sheetData>
  <mergeCells count="64">
    <mergeCell ref="M1:N1"/>
    <mergeCell ref="B2:C2"/>
    <mergeCell ref="E2:F2"/>
    <mergeCell ref="J2:K2"/>
    <mergeCell ref="M2:N2"/>
    <mergeCell ref="Q2:T2"/>
    <mergeCell ref="X2:Z2"/>
    <mergeCell ref="B3:C3"/>
    <mergeCell ref="E3:F3"/>
    <mergeCell ref="J3:K3"/>
    <mergeCell ref="M3:N3"/>
    <mergeCell ref="Q3:T3"/>
    <mergeCell ref="W3:Z3"/>
    <mergeCell ref="W4:Z4"/>
    <mergeCell ref="B5:C5"/>
    <mergeCell ref="E5:F5"/>
    <mergeCell ref="J5:K5"/>
    <mergeCell ref="M5:N5"/>
    <mergeCell ref="Q5:T5"/>
    <mergeCell ref="W5:Z5"/>
    <mergeCell ref="B4:C4"/>
    <mergeCell ref="E4:F4"/>
    <mergeCell ref="J4:K4"/>
    <mergeCell ref="M4:N4"/>
    <mergeCell ref="Q4:T4"/>
    <mergeCell ref="W6:Z6"/>
    <mergeCell ref="B7:C7"/>
    <mergeCell ref="E7:F7"/>
    <mergeCell ref="J7:K7"/>
    <mergeCell ref="M7:N7"/>
    <mergeCell ref="Q7:T7"/>
    <mergeCell ref="W7:Z7"/>
    <mergeCell ref="B8:C8"/>
    <mergeCell ref="E8:F8"/>
    <mergeCell ref="J8:K8"/>
    <mergeCell ref="Q8:T8"/>
    <mergeCell ref="W8:Z8"/>
    <mergeCell ref="A10:AB10"/>
    <mergeCell ref="A11:AA11"/>
    <mergeCell ref="A12:A14"/>
    <mergeCell ref="B12:B14"/>
    <mergeCell ref="C12:C14"/>
    <mergeCell ref="D12:D14"/>
    <mergeCell ref="E12:E14"/>
    <mergeCell ref="F12:F14"/>
    <mergeCell ref="G12:I12"/>
    <mergeCell ref="J12:L12"/>
    <mergeCell ref="M12:M14"/>
    <mergeCell ref="N12:N14"/>
    <mergeCell ref="O12:O14"/>
    <mergeCell ref="P12:P14"/>
    <mergeCell ref="Q12:Q14"/>
    <mergeCell ref="R12:S12"/>
    <mergeCell ref="B20:E20"/>
    <mergeCell ref="Z12:Z14"/>
    <mergeCell ref="AA12:AA14"/>
    <mergeCell ref="AB12:AB14"/>
    <mergeCell ref="B16:E16"/>
    <mergeCell ref="B17:E17"/>
    <mergeCell ref="T12:U12"/>
    <mergeCell ref="V12:V14"/>
    <mergeCell ref="W12:W14"/>
    <mergeCell ref="X12:X14"/>
    <mergeCell ref="Y12:Y14"/>
  </mergeCells>
  <pageMargins left="0.55138888888888904" right="0.15763888888888899" top="0.39374999999999999" bottom="0.39374999999999999" header="0.511811023622047" footer="0.511811023622047"/>
  <pageSetup paperSize="9" scale="3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ArjanovaAE_6211</dc:creator>
  <cp:lastModifiedBy>ArjanovaAE_6211</cp:lastModifiedBy>
  <cp:revision>14</cp:revision>
  <cp:lastPrinted>2025-04-23T11:38:43Z</cp:lastPrinted>
  <dcterms:created xsi:type="dcterms:W3CDTF">2025-04-23T12:43:36Z</dcterms:created>
  <dcterms:modified xsi:type="dcterms:W3CDTF">2025-04-23T12:43:37Z</dcterms:modified>
  <dc:language>ru-RU</dc:language>
</cp:coreProperties>
</file>